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1\Edital 0000037.2021\"/>
    </mc:Choice>
  </mc:AlternateContent>
  <bookViews>
    <workbookView xWindow="0" yWindow="0" windowWidth="24000" windowHeight="9000" tabRatio="594"/>
  </bookViews>
  <sheets>
    <sheet name="Reforma de logos" sheetId="9" r:id="rId1"/>
    <sheet name="Cronograma" sheetId="11" r:id="rId2"/>
  </sheets>
  <definedNames>
    <definedName name="_xlnm.Print_Area" localSheetId="0">'Reforma de logos'!$A$1:$G$194</definedName>
    <definedName name="_xlnm.Print_Titles" localSheetId="0">'Reforma de logos'!$12:$13</definedName>
  </definedNames>
  <calcPr calcId="162913" fullPrecision="0"/>
</workbook>
</file>

<file path=xl/calcChain.xml><?xml version="1.0" encoding="utf-8"?>
<calcChain xmlns="http://schemas.openxmlformats.org/spreadsheetml/2006/main">
  <c r="G190" i="9" l="1"/>
  <c r="G189" i="9"/>
  <c r="G188" i="9"/>
  <c r="G187" i="9"/>
  <c r="G186" i="9"/>
  <c r="G185" i="9"/>
  <c r="G184" i="9"/>
  <c r="G183" i="9"/>
  <c r="G180" i="9"/>
  <c r="G179" i="9"/>
  <c r="G178" i="9"/>
  <c r="G177" i="9"/>
  <c r="G176" i="9"/>
  <c r="G175" i="9"/>
  <c r="G174" i="9"/>
  <c r="G173" i="9"/>
  <c r="G172" i="9"/>
  <c r="G168" i="9"/>
  <c r="G167" i="9"/>
  <c r="G166" i="9"/>
  <c r="G164" i="9"/>
  <c r="G162" i="9"/>
  <c r="G161" i="9"/>
  <c r="G160" i="9"/>
  <c r="G158" i="9"/>
  <c r="G157" i="9"/>
  <c r="G156" i="9"/>
  <c r="G154" i="9"/>
  <c r="G153" i="9"/>
  <c r="G152" i="9"/>
  <c r="G150" i="9"/>
  <c r="G149" i="9"/>
  <c r="G148" i="9"/>
  <c r="G147" i="9"/>
  <c r="G145" i="9"/>
  <c r="G144" i="9"/>
  <c r="G143" i="9"/>
  <c r="G141" i="9"/>
  <c r="G140" i="9"/>
  <c r="G139" i="9"/>
  <c r="G138" i="9"/>
  <c r="G132" i="9"/>
  <c r="G131" i="9"/>
  <c r="G130" i="9"/>
  <c r="G129" i="9"/>
  <c r="G128" i="9"/>
  <c r="G127" i="9"/>
  <c r="G126" i="9"/>
  <c r="G125" i="9"/>
  <c r="G122" i="9"/>
  <c r="G121" i="9"/>
  <c r="G120" i="9"/>
  <c r="G119" i="9"/>
  <c r="G118" i="9"/>
  <c r="G117" i="9"/>
  <c r="G116" i="9"/>
  <c r="G115" i="9"/>
  <c r="G114" i="9"/>
  <c r="G113" i="9"/>
  <c r="G112" i="9"/>
  <c r="G108" i="9"/>
  <c r="G107" i="9"/>
  <c r="G105" i="9"/>
  <c r="G103" i="9"/>
  <c r="G102" i="9"/>
  <c r="G101" i="9"/>
  <c r="G99" i="9"/>
  <c r="G98" i="9"/>
  <c r="G97" i="9"/>
  <c r="G95" i="9"/>
  <c r="G94" i="9"/>
  <c r="G93" i="9"/>
  <c r="G91" i="9"/>
  <c r="G90" i="9"/>
  <c r="G89" i="9"/>
  <c r="G87" i="9"/>
  <c r="G86" i="9"/>
  <c r="G85" i="9"/>
  <c r="G83" i="9"/>
  <c r="G82" i="9"/>
  <c r="G81" i="9"/>
  <c r="G80" i="9"/>
  <c r="G74" i="9"/>
  <c r="G73" i="9"/>
  <c r="G72" i="9"/>
  <c r="G71" i="9"/>
  <c r="G70" i="9"/>
  <c r="G69" i="9"/>
  <c r="G68" i="9"/>
  <c r="G67" i="9"/>
  <c r="G64" i="9"/>
  <c r="G63" i="9"/>
  <c r="G62" i="9"/>
  <c r="G61" i="9"/>
  <c r="G60" i="9"/>
  <c r="G59" i="9"/>
  <c r="G58" i="9"/>
  <c r="G57" i="9"/>
  <c r="G56" i="9"/>
  <c r="G55" i="9"/>
  <c r="G51" i="9"/>
  <c r="G50" i="9"/>
  <c r="G49" i="9"/>
  <c r="G47" i="9"/>
  <c r="G45" i="9"/>
  <c r="G44" i="9"/>
  <c r="G43" i="9"/>
  <c r="G42" i="9"/>
  <c r="G41" i="9"/>
  <c r="G39" i="9"/>
  <c r="G38" i="9"/>
  <c r="G37" i="9"/>
  <c r="G35" i="9"/>
  <c r="G34" i="9"/>
  <c r="G33" i="9"/>
  <c r="G31" i="9"/>
  <c r="G30" i="9"/>
  <c r="G29" i="9"/>
  <c r="G28" i="9"/>
  <c r="G27" i="9"/>
  <c r="G25" i="9"/>
  <c r="G24" i="9"/>
  <c r="G23" i="9"/>
  <c r="G21" i="9"/>
  <c r="G20" i="9"/>
  <c r="G19" i="9"/>
  <c r="F169" i="9" l="1"/>
  <c r="E169" i="9"/>
  <c r="F109" i="9"/>
  <c r="E109" i="9"/>
  <c r="F52" i="9"/>
  <c r="E52" i="9"/>
  <c r="G18" i="9"/>
  <c r="G52" i="9" l="1"/>
  <c r="G169" i="9"/>
  <c r="G109" i="9"/>
  <c r="E191" i="9" l="1"/>
  <c r="F191" i="9"/>
  <c r="F133" i="9"/>
  <c r="E133" i="9"/>
  <c r="G191" i="9" l="1"/>
  <c r="G133" i="9"/>
  <c r="F75" i="9" l="1"/>
  <c r="E75" i="9"/>
  <c r="G75" i="9" l="1"/>
  <c r="G6" i="9"/>
  <c r="F192" i="9" l="1"/>
  <c r="E192" i="9"/>
  <c r="G192" i="9" l="1"/>
  <c r="F134" i="9" l="1"/>
  <c r="E134" i="9"/>
  <c r="G134" i="9" l="1"/>
  <c r="F76" i="9" l="1"/>
  <c r="F193" i="9" s="1"/>
  <c r="F194" i="9" s="1"/>
  <c r="E76" i="9"/>
  <c r="E193" i="9" s="1"/>
  <c r="E194" i="9" s="1"/>
  <c r="G194" i="9" l="1"/>
  <c r="G76" i="9"/>
  <c r="G193" i="9" s="1"/>
</calcChain>
</file>

<file path=xl/sharedStrings.xml><?xml version="1.0" encoding="utf-8"?>
<sst xmlns="http://schemas.openxmlformats.org/spreadsheetml/2006/main" count="512" uniqueCount="163">
  <si>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</si>
  <si>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</si>
  <si>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</si>
  <si>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</si>
  <si>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</si>
  <si>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</si>
  <si>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</si>
  <si>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</si>
  <si>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</si>
  <si>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</si>
  <si>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</si>
  <si>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</si>
  <si>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</si>
  <si>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</si>
  <si>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</si>
  <si>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</si>
  <si>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</si>
  <si>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</si>
  <si>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</si>
  <si>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</si>
  <si>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TOTAL GERAL</t>
  </si>
  <si>
    <t>5.1</t>
  </si>
  <si>
    <t>5.2</t>
  </si>
  <si>
    <t>5.3</t>
  </si>
  <si>
    <t>CUSTO TOTAL R$</t>
  </si>
  <si>
    <t xml:space="preserve"> CUSTOS UNITÁRIOS R$</t>
  </si>
  <si>
    <t>TOTAL COM BDI</t>
  </si>
  <si>
    <t>m²</t>
  </si>
  <si>
    <t>m³</t>
  </si>
  <si>
    <t>2.1</t>
  </si>
  <si>
    <t>2.2</t>
  </si>
  <si>
    <t>x,xx</t>
  </si>
  <si>
    <t>3.1</t>
  </si>
  <si>
    <t>LOTE ÚNICO</t>
  </si>
  <si>
    <t>1.3</t>
  </si>
  <si>
    <t>2.3</t>
  </si>
  <si>
    <t>1.4</t>
  </si>
  <si>
    <t>ADMINISTRAÇÃO DE OBRA</t>
  </si>
  <si>
    <t>PINTURA</t>
  </si>
  <si>
    <t>PROGRAMAÇÃO VISUAL EXTERNA E INTERNA</t>
  </si>
  <si>
    <t>DIVERSOS</t>
  </si>
  <si>
    <t>LIMPEZA E VISTORIA FINAL</t>
  </si>
  <si>
    <t>REVESTIMENTOS / ACABAMENTOS</t>
  </si>
  <si>
    <t>ART - Anotação de Responsabilidade Técnica - Faixa 03 -  Contratos acima de R$ 15.000,01</t>
  </si>
  <si>
    <t>Andaime metálico de encaixe para trabalho em fachada de edifícios - locação mensal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</si>
  <si>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</si>
  <si>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 xml:space="preserve"> un</t>
  </si>
  <si>
    <t>3.2</t>
  </si>
  <si>
    <t>3.3</t>
  </si>
  <si>
    <t>3.4</t>
  </si>
  <si>
    <t>3.6</t>
  </si>
  <si>
    <t>4.1</t>
  </si>
  <si>
    <t>4.2</t>
  </si>
  <si>
    <t>4.3</t>
  </si>
  <si>
    <t>6.1</t>
  </si>
  <si>
    <t>6.2</t>
  </si>
  <si>
    <t>6.3</t>
  </si>
  <si>
    <t>6.4</t>
  </si>
  <si>
    <t>6.5</t>
  </si>
  <si>
    <t>7.1</t>
  </si>
  <si>
    <t>Chapisco interno/externo, com argamassa de cimento e areia sem peneirar, traço 1:3, e=5mm</t>
  </si>
  <si>
    <t>Emassamento de superfície, 02 demãos de massa acrílica</t>
  </si>
  <si>
    <t>Limpeza de revestimento em pastilhas e recomposição do rejunte</t>
  </si>
  <si>
    <t>Limpeza permanente da obra (um servente em tempo integral, ferramental e material de limpeza)</t>
  </si>
  <si>
    <t xml:space="preserve"> mês</t>
  </si>
  <si>
    <t>Remoção de pórtico de acesso luminoso</t>
  </si>
  <si>
    <t>Remoção de testeira luminosa de fachada, acima de 2,65m, incluindo embalagem para transporte</t>
  </si>
  <si>
    <t>Remoção de testeira luminosa de fachada, até 2,65m, incluindo embalagem para transporte</t>
  </si>
  <si>
    <t>Remoção de totem luminoso, incluindo embalagem para transporte</t>
  </si>
  <si>
    <t>un</t>
  </si>
  <si>
    <t>Destinação de resíduos com entrega de Manifesto de Transporte de Resíduos e o Recibo de Destinação de Resíduos por empresa licensiada</t>
  </si>
  <si>
    <t>Plano de Gerenciamento de Resíduos da Construção Civil – PGRCC</t>
  </si>
  <si>
    <t>Limpeza de fachada/muro/alvenaria com hidrojato</t>
  </si>
  <si>
    <t>Remoção de logo em cubos, incluindo embalagem para transporte</t>
  </si>
  <si>
    <t>SERVIÇOS PRELIMINARES / INSTALAÇÕES PROVISÓRIAS</t>
  </si>
  <si>
    <t>8.1</t>
  </si>
  <si>
    <t>Reforma de logo tipo bandeira</t>
  </si>
  <si>
    <t>Reforma de logo tipo testeira</t>
  </si>
  <si>
    <t>Reforma de logo tipo totem</t>
  </si>
  <si>
    <t>Reforma de logo tipo pórtico BE</t>
  </si>
  <si>
    <t>Administração da obra direta no local - 3% do custo total da obra até 250m²</t>
  </si>
  <si>
    <t>Pintura a óleo ou esmalte sintético em esquadria metálica, 02 demãos</t>
  </si>
  <si>
    <t>Pintura acrílica, 02 demãos, sem emassamento sobre alvenarias internas/externas</t>
  </si>
  <si>
    <t>Bobina com 100m de Plástico bolha de 130cm para embalagem dos materiais, logos e equipamentos</t>
  </si>
  <si>
    <t>Limpeza fina e verificação final da obra</t>
  </si>
  <si>
    <t xml:space="preserve">Emboço para parede interna ou externa, com argamassa de cimento, cal e areia, traço 1:2:10, e=20mm </t>
  </si>
  <si>
    <t xml:space="preserve">Reboco para parede interna ou externa, com argamassa de cimento, cal e areia peneirada, traço 1:1:6, e=5mm </t>
  </si>
  <si>
    <r>
      <t xml:space="preserve">4. CONDIÇÕES DE PAGAMENTO: </t>
    </r>
    <r>
      <rPr>
        <sz val="10"/>
        <rFont val="Calibri"/>
        <family val="2"/>
        <scheme val="minor"/>
      </rPr>
      <t>Após aceite do objeto contratado, até o dia 15 do mês subsequente à apresentação da nota fiscal correspondente.</t>
    </r>
  </si>
  <si>
    <t>Transporte de materiais, equipamentos, programação visual e mobiliário - 10km</t>
  </si>
  <si>
    <r>
      <t xml:space="preserve">2. ENDEREÇO DE EXECUÇÃO/ENTREGA: </t>
    </r>
    <r>
      <rPr>
        <sz val="10"/>
        <rFont val="Calibri"/>
        <family val="2"/>
        <scheme val="minor"/>
      </rPr>
      <t>Diversos locais</t>
    </r>
  </si>
  <si>
    <t>8.2</t>
  </si>
  <si>
    <t>8.3</t>
  </si>
  <si>
    <t>REMOÇÃO</t>
  </si>
  <si>
    <t>Remoção de  bandeira luminosa de fachada, incluindo embalagem para transporte</t>
  </si>
  <si>
    <t>SUBTOTAL OBRAS CIVIS - SUREG ALTO URUGUAI</t>
  </si>
  <si>
    <t>SUBTOTAL OBRAS CIVIS - SUREG NOROESTE</t>
  </si>
  <si>
    <t>Reforma de logo tipo cubos para fachada</t>
  </si>
  <si>
    <t xml:space="preserve">Enc. Sociais - SINAPI-RS JAN/2020 </t>
  </si>
  <si>
    <t>SUBTOTAL OBRAS CIVIS - SUREG OUTROS ESTADOS</t>
  </si>
  <si>
    <t>II</t>
  </si>
  <si>
    <t>INFRAESTRUTURA ELÉTRICA</t>
  </si>
  <si>
    <t>Timer programável Bivolt COEL RSTS20 (iluminação externa, sala de autoatendimento e Kit ATM)</t>
  </si>
  <si>
    <t>Disjuntor monofásico 1x20A - Siemens</t>
  </si>
  <si>
    <t>Contator modelo WEG CWM18 A (iluminação externa e iluminação sala de autoatendimento)</t>
  </si>
  <si>
    <t>m</t>
  </si>
  <si>
    <t>1.5</t>
  </si>
  <si>
    <t>1.6</t>
  </si>
  <si>
    <t>1.7</t>
  </si>
  <si>
    <t>1.8</t>
  </si>
  <si>
    <t>1.9</t>
  </si>
  <si>
    <t xml:space="preserve">INFRAESTRUTURA ELÉTRICA </t>
  </si>
  <si>
    <t>KIT ATM BANRISUL</t>
  </si>
  <si>
    <t>KIT ATM BANRISUL COMPOSTO POR :</t>
  </si>
  <si>
    <t xml:space="preserve"> - Eletroímã 150Kgf com Sensor</t>
  </si>
  <si>
    <t xml:space="preserve"> - Fonte de alimentação com carregador flutuante de bateria</t>
  </si>
  <si>
    <t xml:space="preserve"> - 01 Botoeira de acionamento Preta (NF) (interno) - Retirar botoeira amarela superior e instalar botoeira preta em série com a chave pacri.</t>
  </si>
  <si>
    <t>Bateria selada 12V 7Ah</t>
  </si>
  <si>
    <t>Cilindro contato elétrico pacri - segredos iguais com segredo 3212 padrão Banrisul</t>
  </si>
  <si>
    <t>2.4</t>
  </si>
  <si>
    <t>2.5</t>
  </si>
  <si>
    <t>2.6</t>
  </si>
  <si>
    <t>2.7</t>
  </si>
  <si>
    <t>2.8</t>
  </si>
  <si>
    <t>SUBTOTAL INFRAESTRUTURA ELÉTRICA - SUREG ALTO URUGUAI</t>
  </si>
  <si>
    <t>Desmontagem, embalagem e entrega de KIT ATM usado Completo, composto de Chave pacri, botoeira NA Amarela, Eletroímã 150kgf com sensor, Fonte de Alimentação com carregador flutuante de bateria, bateria selada 12V/7 Ah e Kit de suportes de fixação para porta de alumínio ou vidro.</t>
  </si>
  <si>
    <t xml:space="preserve">Mangueira de LED Bivolt, luz branca ( 6000K) IP65 (uso externo) </t>
  </si>
  <si>
    <t xml:space="preserve"> - Kit de Suportes de fixação para porta de Alumínio ou vidro temperado.</t>
  </si>
  <si>
    <t xml:space="preserve">Fonte para Mangueira de LED Bivolt, luz branca ( 6000K) IP65 (uso externo) </t>
  </si>
  <si>
    <t>Dispositivo DR 25A sensibilidade 30mA (A ser instalado dentro do CD Timer)</t>
  </si>
  <si>
    <t>Condutor unipolar flexível  livre de halogêneo , antichama, isolaçao p/ 750V seção 2,5mm² .</t>
  </si>
  <si>
    <t>Fechadura auxiliar para perfil de alumínio ou Vidro temperado Papaiz com tetra chave a ser instalada na parte de baixo da porta do KIT ATM</t>
  </si>
  <si>
    <t>Eletroduto ferro diâmetro 25 mm. Para interligação sistema de alarme e CD Timer.</t>
  </si>
  <si>
    <t>Caixa de passagem condulete diâm. 25 mm com tampa cega. Para interligação sistema de alarme e CD Timer.</t>
  </si>
  <si>
    <t xml:space="preserve">Conector plug e Fonte para Mangueira de LED Bivolt, luz branca ( 6000K) IP65 (uso externo) </t>
  </si>
  <si>
    <t>SUBTOTAL INFRAESTRUTURA ELÉTRICA - SUREG NOROESTE</t>
  </si>
  <si>
    <t>SUBTOTAL INFRAESTRUTURA ELÉTRICA - SUREG OUTROS ESTADOS</t>
  </si>
  <si>
    <t>1.10</t>
  </si>
  <si>
    <t>1.11</t>
  </si>
  <si>
    <t>2.9</t>
  </si>
  <si>
    <t xml:space="preserve"> - Gabinete ATM Banrisul com Fonte de alimentação e com carregador flutuante de bateria</t>
  </si>
  <si>
    <t>Lâmpadas tubulares T8, super LED 9W/220V AFP - 4000k - Vida útil minima 25.000h (L-70) Fluxo Luminoso de 1.050 Lúmens Soquete tipo push-in de engate rápido, rotor de segurança em policarbonato e contatos em bronze fosforoso - Suportes,- Certificação CE Garantia 02 anos. Marca Intral  ou equivalente</t>
  </si>
  <si>
    <t>Lâmpadas tubulares T8, super LED 9W/220V AFP - 4000k - Vida útil minima 25.000h (L-70) Fluxo Luminoso de 1.050 Lúmens Soquete tipo push-in de engate rápido, rotor de segurança em policarbonato e contatos em bronze fosforoso - Suportes,- Certificação CE Garantia 02 anos. Marca Intral ou equivalente</t>
  </si>
  <si>
    <t>Lâmpadas tubulares T8, super LED 18W/220V AFP - 4000k - Vida útil minima 25.000h (L-70) Fluxo Luminoso de 2.100 Lúmens Soquete tipo push-in de engate rápido, rotor de segurança em policarbonato e contatos em bronze fosforoso - Suportes,- Certificação CE Garantia 02 anos. Marca Intral ou equivalente</t>
  </si>
  <si>
    <t>SUBTOTAL GERAL - SUREG ALTO URUGUAI</t>
  </si>
  <si>
    <t>SUBTOTAL GERAL - SUREG NOROESTE</t>
  </si>
  <si>
    <t>SUBTOTAL GERAL - SUREG OUTROS ESTADOS</t>
  </si>
  <si>
    <t>CADA 30 DIAS</t>
  </si>
  <si>
    <t>CRONOGRAMA DE ATENDIMENTO - AGÊNCIAS</t>
  </si>
  <si>
    <t>ETAPA 1</t>
  </si>
  <si>
    <t>ETAPA 2</t>
  </si>
  <si>
    <t>ETAPA 3</t>
  </si>
  <si>
    <t>ETAPA 4</t>
  </si>
  <si>
    <t>SUREG NOROESTE - 13 AGÊNCIAS</t>
  </si>
  <si>
    <r>
      <t xml:space="preserve">3. PRAZO DE EXECUÇÃO/ENTREGA: </t>
    </r>
    <r>
      <rPr>
        <sz val="10"/>
        <rFont val="Calibri"/>
        <family val="2"/>
        <scheme val="minor"/>
      </rPr>
      <t>150 dias corridos</t>
    </r>
  </si>
  <si>
    <r>
      <t xml:space="preserve">1. OBJETO: </t>
    </r>
    <r>
      <rPr>
        <sz val="10"/>
        <rFont val="Calibri"/>
        <family val="2"/>
        <scheme val="minor"/>
      </rPr>
      <t>MANUTENÇÃO EM PROGRAMAÇÃO VISUAL EXTERNA COM SERVIÇOS CIVIS E ELÉTRICOS COMPLEMENTARES NA REDE DE AGÊNCIAS - SUREG ALTO URUGUAI, NOROESTE E OUTROS ESTADOS</t>
    </r>
  </si>
  <si>
    <t>ETAPA 5</t>
  </si>
  <si>
    <t>BLUMENAU, CAÇADOR, CHAPECÓ, CONCORDIA, JOAÇABA, LAGES, TUBARÃO</t>
  </si>
  <si>
    <t>AJURICABA, CAMPO NOVO, CHAPADA, INDEPENDENCIA, TRÊS DE MAIO, TRÊS PASSOS</t>
  </si>
  <si>
    <t>CAIBATÉ, CANDIDO GODOI, DR MAURICIO CARDOSO, GUARANI DAS MISSÓES, SANTA ROSA</t>
  </si>
  <si>
    <t>BOA VISTA ERECHIM, MIRAGUAÍ, PANAMBI, PORTAL DAS MISSÓES, SEVERIANO DE ALMEIDA</t>
  </si>
  <si>
    <t>ÁGUA SANTA, AV BRASIL, AV GENERAL NETO, PASSO FUNDO, VICTOR GRAEFF</t>
  </si>
  <si>
    <t>SUREG OUTROS ESTADOS - 7 AGÊNCIAS</t>
  </si>
  <si>
    <t>SUREG ALTO URUGUAI - 8 AGÊNCIAS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</si>
</sst>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3"/>
      </top>
      <bottom style="hair">
        <color theme="3"/>
      </bottom>
      <diagonal/>
    </border>
  </borders>
  <cellStyleXfs count="16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9" fontId="16" fillId="0" borderId="0" applyBorder="0" applyProtection="0"/>
    <xf numFmtId="165" fontId="16" fillId="0" borderId="0" applyBorder="0" applyProtection="0"/>
    <xf numFmtId="43" fontId="14" fillId="0" borderId="0" applyFont="0" applyFill="0" applyBorder="0" applyAlignment="0" applyProtection="0"/>
    <xf numFmtId="0" fontId="1" fillId="0" borderId="0"/>
    <xf numFmtId="0" fontId="19" fillId="0" borderId="0">
      <alignment vertical="top"/>
    </xf>
  </cellStyleXfs>
  <cellXfs count="101">
    <xf numFmtId="0" fontId="0" fillId="0" borderId="0" xfId="0"/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4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 wrapText="1"/>
      <protection hidden="1"/>
    </xf>
    <xf numFmtId="10" fontId="12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0" fontId="11" fillId="2" borderId="7" xfId="0" applyFont="1" applyFill="1" applyBorder="1" applyAlignment="1" applyProtection="1">
      <alignment horizontal="right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right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164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164" fontId="6" fillId="2" borderId="4" xfId="0" applyNumberFormat="1" applyFont="1" applyFill="1" applyBorder="1" applyAlignment="1" applyProtection="1">
      <alignment horizontal="left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4" fontId="8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" fontId="8" fillId="2" borderId="0" xfId="0" applyNumberFormat="1" applyFont="1" applyFill="1" applyAlignment="1" applyProtection="1">
      <alignment horizontal="right" vertical="center" wrapText="1"/>
      <protection hidden="1"/>
    </xf>
    <xf numFmtId="0" fontId="6" fillId="2" borderId="3" xfId="0" applyNumberFormat="1" applyFont="1" applyFill="1" applyBorder="1" applyAlignment="1" applyProtection="1">
      <alignment horizontal="left" vertical="center" wrapText="1"/>
      <protection hidden="1"/>
    </xf>
    <xf numFmtId="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4" xfId="0" applyNumberFormat="1" applyFont="1" applyFill="1" applyBorder="1" applyAlignment="1" applyProtection="1">
      <alignment horizontal="left" vertical="center" wrapText="1"/>
      <protection hidden="1"/>
    </xf>
    <xf numFmtId="0" fontId="6" fillId="3" borderId="4" xfId="0" applyFont="1" applyFill="1" applyBorder="1" applyAlignment="1" applyProtection="1">
      <alignment horizontal="left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4" fontId="8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4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Fill="1" applyBorder="1" applyAlignment="1" applyProtection="1">
      <alignment horizontal="justify" vertical="center" wrapText="1"/>
      <protection hidden="1"/>
    </xf>
    <xf numFmtId="0" fontId="8" fillId="0" borderId="11" xfId="0" applyFont="1" applyBorder="1" applyAlignment="1" applyProtection="1">
      <alignment horizontal="justify" vertical="center" wrapText="1"/>
      <protection hidden="1"/>
    </xf>
    <xf numFmtId="0" fontId="6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justify" vertical="center" wrapText="1"/>
      <protection hidden="1"/>
    </xf>
    <xf numFmtId="0" fontId="8" fillId="0" borderId="12" xfId="0" applyFont="1" applyBorder="1" applyAlignment="1" applyProtection="1">
      <alignment horizontal="justify" vertical="center" wrapText="1"/>
      <protection hidden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vertical="center" wrapText="1"/>
      <protection hidden="1"/>
    </xf>
    <xf numFmtId="0" fontId="17" fillId="4" borderId="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4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14" fontId="12" fillId="2" borderId="6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0" xfId="0" applyNumberFormat="1" applyFont="1" applyFill="1" applyBorder="1" applyAlignment="1" applyProtection="1">
      <alignment horizontal="right" vertical="center" wrapText="1"/>
      <protection hidden="1"/>
    </xf>
    <xf numFmtId="1" fontId="6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8" xfId="0" applyFont="1" applyFill="1" applyBorder="1" applyAlignment="1" applyProtection="1">
      <alignment vertical="center" wrapText="1"/>
      <protection hidden="1"/>
    </xf>
    <xf numFmtId="0" fontId="8" fillId="2" borderId="6" xfId="0" applyFont="1" applyFill="1" applyBorder="1" applyAlignment="1" applyProtection="1">
      <alignment horizontal="right" vertical="center" wrapText="1"/>
      <protection hidden="1"/>
    </xf>
    <xf numFmtId="1" fontId="8" fillId="2" borderId="6" xfId="0" applyNumberFormat="1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4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6" xfId="0" applyNumberFormat="1" applyFont="1" applyFill="1" applyBorder="1" applyAlignment="1" applyProtection="1">
      <alignment vertical="center" wrapText="1"/>
      <protection hidden="1"/>
    </xf>
    <xf numFmtId="1" fontId="6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1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6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6" xfId="0" applyFont="1" applyFill="1" applyBorder="1" applyAlignment="1" applyProtection="1">
      <alignment vertical="center" wrapText="1"/>
      <protection hidden="1"/>
    </xf>
    <xf numFmtId="1" fontId="8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4" xfId="13" applyNumberFormat="1" applyFont="1" applyFill="1" applyBorder="1" applyAlignment="1" applyProtection="1">
      <alignment horizontal="right" vertical="center" wrapText="1"/>
      <protection hidden="1"/>
    </xf>
    <xf numFmtId="0" fontId="8" fillId="2" borderId="11" xfId="15" applyFont="1" applyFill="1" applyBorder="1" applyAlignment="1" applyProtection="1">
      <alignment horizontal="justify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 applyProtection="1">
      <alignment vertical="center" wrapText="1"/>
      <protection hidden="1"/>
    </xf>
    <xf numFmtId="164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2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15" fillId="2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</cellXfs>
  <cellStyles count="16">
    <cellStyle name="% 2" xfId="15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0"/>
    <cellStyle name="Normal 4" xfId="14"/>
    <cellStyle name="Normal 5 2" xfId="6"/>
    <cellStyle name="Porcentagem 2" xfId="11"/>
    <cellStyle name="TableStyleLight1" xfId="12"/>
    <cellStyle name="Vírgula" xfId="13" builtinId="3"/>
    <cellStyle name="Vírgula 2" xfId="7"/>
    <cellStyle name="Vírgula 3" xfId="8"/>
    <cellStyle name="Vírgula 4" xfId="9"/>
  </cellStyles>
  <dxfs count="13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2457450</xdr:colOff>
      <xdr:row>7</xdr:row>
      <xdr:rowOff>76200</xdr:rowOff>
    </xdr:from>
    <xdr:to>
      <xdr:col>3</xdr:col>
      <xdr:colOff>2571750</xdr:colOff>
      <xdr:row>8</xdr:row>
      <xdr:rowOff>28575</xdr:rowOff>
    </xdr:to>
    <xdr:sp macro="" textlink="">
      <xdr:nvSpPr>
        <xdr:cNvPr id="2" name="CaixaDeTexto 1"/>
        <xdr:cNvSpPr txBox="1"/>
      </xdr:nvSpPr>
      <xdr:spPr>
        <a:xfrm>
          <a:off x="9067800" y="1209675"/>
          <a:ext cx="114300" cy="11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95"/>
  <sheetViews>
    <sheetView showGridLines="0" tabSelected="1" showRuler="0" topLeftCell="A141" zoomScaleNormal="100" zoomScaleSheetLayoutView="100" zoomScalePageLayoutView="90" workbookViewId="0">
      <selection activeCell="E172" sqref="E172"/>
    </sheetView>
  </sheetViews>
  <sheetFormatPr defaultColWidth="11.42578125" defaultRowHeight="15" x14ac:dyDescent="0.2"/>
  <cols>
    <col min="1" max="1" width="11" style="9" bestFit="1" customWidth="1"/>
    <col min="2" max="2" width="95" style="10" customWidth="1"/>
    <col min="3" max="3" width="9.7109375" style="11" customWidth="1"/>
    <col min="4" max="4" width="6.7109375" style="12" customWidth="1"/>
    <col min="5" max="7" width="11.7109375" style="13" customWidth="1"/>
    <col min="8" max="231" width="11.42578125" style="1" customWidth="1"/>
    <col min="232" max="232" width="56.28515625" style="1" customWidth="1"/>
    <col min="233" max="16384" width="11.42578125" style="1"/>
  </cols>
  <sheetData>
    <row r="1" spans="1:240" ht="15" customHeight="1" x14ac:dyDescent="0.2">
      <c r="A1" s="94" t="s">
        <v>16</v>
      </c>
      <c r="B1" s="94"/>
      <c r="C1" s="94"/>
      <c r="D1" s="94"/>
      <c r="E1" s="94"/>
      <c r="F1" s="94"/>
      <c r="G1" s="94"/>
    </row>
    <row r="2" spans="1:240" ht="15" customHeight="1" x14ac:dyDescent="0.2">
      <c r="A2" s="94"/>
      <c r="B2" s="94"/>
      <c r="C2" s="94"/>
      <c r="D2" s="94"/>
      <c r="E2" s="94"/>
      <c r="F2" s="94"/>
      <c r="G2" s="94"/>
    </row>
    <row r="3" spans="1:240" x14ac:dyDescent="0.2">
      <c r="A3" s="96" t="s">
        <v>154</v>
      </c>
      <c r="B3" s="96"/>
      <c r="C3" s="96"/>
      <c r="D3" s="96"/>
      <c r="E3" s="96"/>
      <c r="F3" s="96"/>
      <c r="G3" s="96"/>
    </row>
    <row r="4" spans="1:240" ht="15" customHeight="1" x14ac:dyDescent="0.2">
      <c r="A4" s="95" t="s">
        <v>89</v>
      </c>
      <c r="B4" s="95"/>
      <c r="C4" s="95"/>
      <c r="D4" s="95"/>
      <c r="E4" s="81" t="s">
        <v>15</v>
      </c>
      <c r="F4" s="81"/>
      <c r="G4" s="16">
        <v>0.25</v>
      </c>
    </row>
    <row r="5" spans="1:240" x14ac:dyDescent="0.2">
      <c r="A5" s="95" t="s">
        <v>153</v>
      </c>
      <c r="B5" s="95"/>
      <c r="C5" s="95"/>
      <c r="D5" s="95"/>
      <c r="E5" s="81" t="s">
        <v>97</v>
      </c>
      <c r="F5" s="81"/>
      <c r="G5" s="16">
        <v>1.1061000000000001</v>
      </c>
    </row>
    <row r="6" spans="1:240" x14ac:dyDescent="0.2">
      <c r="A6" s="95" t="s">
        <v>87</v>
      </c>
      <c r="B6" s="95"/>
      <c r="C6" s="95"/>
      <c r="D6" s="95"/>
      <c r="E6" s="81" t="s">
        <v>8</v>
      </c>
      <c r="F6" s="81"/>
      <c r="G6" s="57">
        <f ca="1">NOW()</f>
        <v>44231.603017476802</v>
      </c>
    </row>
    <row r="7" spans="1:240" ht="15.75" thickBot="1" x14ac:dyDescent="0.25">
      <c r="A7" s="95"/>
      <c r="B7" s="95"/>
      <c r="C7" s="95"/>
      <c r="D7" s="95"/>
      <c r="E7" s="17"/>
      <c r="F7" s="17"/>
      <c r="G7" s="58"/>
    </row>
    <row r="8" spans="1:240" s="3" customFormat="1" ht="15.75" thickBot="1" x14ac:dyDescent="0.25">
      <c r="A8" s="85" t="s">
        <v>18</v>
      </c>
      <c r="B8" s="85"/>
      <c r="C8" s="85"/>
      <c r="D8" s="85"/>
      <c r="E8" s="85"/>
      <c r="F8" s="85"/>
      <c r="G8" s="8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pans="1:240" s="6" customFormat="1" ht="12.75" x14ac:dyDescent="0.2">
      <c r="A9" s="18" t="s">
        <v>6</v>
      </c>
      <c r="B9" s="19"/>
      <c r="C9" s="18" t="s">
        <v>7</v>
      </c>
      <c r="D9" s="82"/>
      <c r="E9" s="82"/>
      <c r="F9" s="18" t="s">
        <v>12</v>
      </c>
      <c r="G9" s="19"/>
      <c r="H9" s="4"/>
      <c r="I9" s="4"/>
      <c r="J9" s="4"/>
      <c r="K9" s="5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5"/>
      <c r="AB9" s="4"/>
      <c r="AC9" s="4"/>
      <c r="AD9" s="4"/>
      <c r="AE9" s="4"/>
      <c r="AF9" s="4"/>
      <c r="AG9" s="4"/>
      <c r="AH9" s="4"/>
      <c r="AI9" s="5"/>
      <c r="AJ9" s="4"/>
      <c r="AK9" s="4"/>
      <c r="AL9" s="4"/>
      <c r="AM9" s="4"/>
      <c r="AN9" s="4"/>
      <c r="AO9" s="4"/>
      <c r="AP9" s="4"/>
      <c r="AQ9" s="5"/>
      <c r="AR9" s="4"/>
      <c r="AS9" s="4"/>
      <c r="AT9" s="4"/>
      <c r="AU9" s="4"/>
      <c r="AV9" s="4"/>
      <c r="AW9" s="4"/>
      <c r="AX9" s="4"/>
      <c r="AY9" s="5"/>
      <c r="AZ9" s="4"/>
      <c r="BA9" s="4"/>
      <c r="BB9" s="4"/>
      <c r="BC9" s="4"/>
      <c r="BD9" s="4"/>
      <c r="BE9" s="4"/>
      <c r="BF9" s="4"/>
      <c r="BG9" s="5"/>
      <c r="BH9" s="4"/>
      <c r="BI9" s="4"/>
      <c r="BJ9" s="4"/>
      <c r="BK9" s="4"/>
      <c r="BL9" s="4"/>
      <c r="BM9" s="4"/>
      <c r="BN9" s="4"/>
      <c r="BO9" s="5"/>
      <c r="BP9" s="4"/>
      <c r="BQ9" s="4"/>
      <c r="BR9" s="4"/>
      <c r="BS9" s="4"/>
      <c r="BT9" s="4"/>
      <c r="BU9" s="4"/>
      <c r="BV9" s="4"/>
      <c r="BW9" s="5"/>
      <c r="BX9" s="4"/>
      <c r="BY9" s="4"/>
      <c r="BZ9" s="4"/>
      <c r="CA9" s="4"/>
      <c r="CB9" s="4"/>
      <c r="CC9" s="4"/>
      <c r="CD9" s="4"/>
      <c r="CE9" s="5"/>
      <c r="CF9" s="4"/>
      <c r="CG9" s="4"/>
      <c r="CH9" s="4"/>
      <c r="CI9" s="4"/>
      <c r="CJ9" s="4"/>
      <c r="CK9" s="4"/>
      <c r="CL9" s="4"/>
      <c r="CM9" s="5"/>
      <c r="CN9" s="4"/>
      <c r="CO9" s="4"/>
      <c r="CP9" s="4"/>
      <c r="CQ9" s="4"/>
      <c r="CR9" s="4"/>
      <c r="CS9" s="4"/>
      <c r="CT9" s="4"/>
      <c r="CU9" s="5"/>
      <c r="CV9" s="4"/>
      <c r="CW9" s="4"/>
      <c r="CX9" s="4"/>
      <c r="CY9" s="4"/>
      <c r="CZ9" s="4"/>
      <c r="DA9" s="4"/>
      <c r="DB9" s="4"/>
      <c r="DC9" s="5"/>
      <c r="DD9" s="4"/>
      <c r="DE9" s="4"/>
      <c r="DF9" s="4"/>
      <c r="DG9" s="4"/>
      <c r="DH9" s="4"/>
      <c r="DI9" s="4"/>
      <c r="DJ9" s="4"/>
      <c r="DK9" s="5"/>
      <c r="DL9" s="4"/>
      <c r="DM9" s="4"/>
      <c r="DN9" s="4"/>
      <c r="DO9" s="4"/>
      <c r="DP9" s="4"/>
      <c r="DQ9" s="4"/>
      <c r="DR9" s="4"/>
      <c r="DS9" s="5"/>
      <c r="DT9" s="4"/>
      <c r="DU9" s="4"/>
      <c r="DV9" s="4"/>
      <c r="DW9" s="4"/>
      <c r="DX9" s="4"/>
      <c r="DY9" s="4"/>
      <c r="DZ9" s="4"/>
      <c r="EA9" s="5"/>
      <c r="EB9" s="4"/>
      <c r="EC9" s="4"/>
      <c r="ED9" s="4"/>
      <c r="EE9" s="4"/>
      <c r="EF9" s="4"/>
      <c r="EG9" s="4"/>
      <c r="EH9" s="4"/>
      <c r="EI9" s="5"/>
      <c r="EJ9" s="4"/>
      <c r="EK9" s="4"/>
      <c r="EL9" s="4"/>
      <c r="EM9" s="4"/>
      <c r="EN9" s="4"/>
      <c r="EO9" s="4"/>
      <c r="EP9" s="4"/>
      <c r="EQ9" s="5"/>
      <c r="ER9" s="4"/>
      <c r="ES9" s="4"/>
      <c r="ET9" s="4"/>
      <c r="EU9" s="4"/>
      <c r="EV9" s="4"/>
      <c r="EW9" s="4"/>
      <c r="EX9" s="4"/>
      <c r="EY9" s="5"/>
      <c r="EZ9" s="4"/>
      <c r="FA9" s="4"/>
      <c r="FB9" s="4"/>
      <c r="FC9" s="4"/>
      <c r="FD9" s="4"/>
      <c r="FE9" s="4"/>
      <c r="FF9" s="4"/>
      <c r="FG9" s="5"/>
      <c r="FH9" s="4"/>
      <c r="FI9" s="4"/>
      <c r="FJ9" s="4"/>
      <c r="FK9" s="4"/>
      <c r="FL9" s="4"/>
      <c r="FM9" s="4"/>
      <c r="FN9" s="4"/>
      <c r="FO9" s="5"/>
      <c r="FP9" s="4"/>
      <c r="FQ9" s="4"/>
      <c r="FR9" s="4"/>
      <c r="FS9" s="4"/>
      <c r="FT9" s="4"/>
      <c r="FU9" s="4"/>
      <c r="FV9" s="4"/>
      <c r="FW9" s="5"/>
      <c r="FX9" s="4"/>
      <c r="FY9" s="4"/>
      <c r="FZ9" s="4"/>
      <c r="GA9" s="4"/>
      <c r="GB9" s="4"/>
      <c r="GC9" s="4"/>
      <c r="GD9" s="4"/>
      <c r="GE9" s="5"/>
      <c r="GF9" s="4"/>
      <c r="GG9" s="4"/>
      <c r="GH9" s="4"/>
      <c r="GI9" s="4"/>
      <c r="GJ9" s="4"/>
      <c r="GK9" s="4"/>
      <c r="GL9" s="4"/>
      <c r="GM9" s="5"/>
      <c r="GN9" s="4"/>
      <c r="GO9" s="4"/>
      <c r="GP9" s="4"/>
      <c r="GQ9" s="4"/>
      <c r="GR9" s="4"/>
      <c r="GS9" s="4"/>
      <c r="GT9" s="4"/>
      <c r="GU9" s="5"/>
      <c r="GV9" s="4"/>
      <c r="GW9" s="4"/>
      <c r="GX9" s="4"/>
      <c r="GY9" s="4"/>
      <c r="GZ9" s="4"/>
      <c r="HA9" s="4"/>
      <c r="HB9" s="4"/>
      <c r="HC9" s="5"/>
      <c r="HD9" s="4"/>
      <c r="HE9" s="4"/>
      <c r="HF9" s="4"/>
      <c r="HG9" s="4"/>
      <c r="HH9" s="4"/>
      <c r="HI9" s="4"/>
      <c r="HJ9" s="4"/>
      <c r="HK9" s="5"/>
      <c r="HL9" s="4"/>
      <c r="HM9" s="4"/>
      <c r="HN9" s="4"/>
      <c r="HO9" s="4"/>
      <c r="HP9" s="4"/>
      <c r="HQ9" s="4"/>
      <c r="HR9" s="4"/>
      <c r="HS9" s="5"/>
      <c r="HT9" s="4"/>
      <c r="HU9" s="4"/>
      <c r="HV9" s="4"/>
      <c r="HW9" s="4"/>
      <c r="HX9" s="4"/>
      <c r="HY9" s="4"/>
      <c r="HZ9" s="4"/>
      <c r="IA9" s="5"/>
      <c r="IB9" s="4"/>
      <c r="IC9" s="4"/>
      <c r="ID9" s="4"/>
      <c r="IE9" s="4"/>
      <c r="IF9" s="4"/>
    </row>
    <row r="10" spans="1:240" s="6" customFormat="1" ht="13.5" thickBot="1" x14ac:dyDescent="0.25">
      <c r="A10" s="20" t="s">
        <v>17</v>
      </c>
      <c r="B10" s="21"/>
      <c r="C10" s="20" t="s">
        <v>4</v>
      </c>
      <c r="D10" s="83"/>
      <c r="E10" s="83"/>
      <c r="F10" s="83"/>
      <c r="G10" s="83"/>
      <c r="H10" s="5"/>
      <c r="I10" s="4"/>
      <c r="J10" s="4"/>
      <c r="K10" s="5"/>
      <c r="L10" s="5"/>
      <c r="M10" s="4"/>
      <c r="N10" s="4"/>
      <c r="O10" s="5"/>
      <c r="P10" s="5"/>
      <c r="Q10" s="4"/>
      <c r="R10" s="4"/>
      <c r="S10" s="5"/>
      <c r="T10" s="5"/>
      <c r="U10" s="4"/>
      <c r="V10" s="4"/>
      <c r="W10" s="5"/>
      <c r="X10" s="5"/>
      <c r="Y10" s="4"/>
      <c r="Z10" s="4"/>
      <c r="AA10" s="5"/>
      <c r="AB10" s="5"/>
      <c r="AC10" s="4"/>
      <c r="AD10" s="4"/>
      <c r="AE10" s="5"/>
      <c r="AF10" s="5"/>
      <c r="AG10" s="4"/>
      <c r="AH10" s="4"/>
      <c r="AI10" s="5"/>
      <c r="AJ10" s="5"/>
      <c r="AK10" s="4"/>
      <c r="AL10" s="4"/>
      <c r="AM10" s="5"/>
      <c r="AN10" s="5"/>
      <c r="AO10" s="4"/>
      <c r="AP10" s="4"/>
      <c r="AQ10" s="5"/>
      <c r="AR10" s="5"/>
      <c r="AS10" s="4"/>
      <c r="AT10" s="4"/>
      <c r="AU10" s="5"/>
      <c r="AV10" s="5"/>
      <c r="AW10" s="4"/>
      <c r="AX10" s="4"/>
      <c r="AY10" s="5"/>
      <c r="AZ10" s="5"/>
      <c r="BA10" s="4"/>
      <c r="BB10" s="4"/>
      <c r="BC10" s="5"/>
      <c r="BD10" s="5"/>
      <c r="BE10" s="4"/>
      <c r="BF10" s="4"/>
      <c r="BG10" s="5"/>
      <c r="BH10" s="5"/>
      <c r="BI10" s="4"/>
      <c r="BJ10" s="4"/>
      <c r="BK10" s="5"/>
      <c r="BL10" s="5"/>
      <c r="BM10" s="4"/>
      <c r="BN10" s="4"/>
      <c r="BO10" s="5"/>
      <c r="BP10" s="5"/>
      <c r="BQ10" s="4"/>
      <c r="BR10" s="4"/>
      <c r="BS10" s="5"/>
      <c r="BT10" s="5"/>
      <c r="BU10" s="4"/>
      <c r="BV10" s="4"/>
      <c r="BW10" s="5"/>
      <c r="BX10" s="5"/>
      <c r="BY10" s="4"/>
      <c r="BZ10" s="4"/>
      <c r="CA10" s="5"/>
      <c r="CB10" s="5"/>
      <c r="CC10" s="4"/>
      <c r="CD10" s="4"/>
      <c r="CE10" s="5"/>
      <c r="CF10" s="5"/>
      <c r="CG10" s="4"/>
      <c r="CH10" s="4"/>
      <c r="CI10" s="5"/>
      <c r="CJ10" s="5"/>
      <c r="CK10" s="4"/>
      <c r="CL10" s="4"/>
      <c r="CM10" s="5"/>
      <c r="CN10" s="5"/>
      <c r="CO10" s="4"/>
      <c r="CP10" s="4"/>
      <c r="CQ10" s="5"/>
      <c r="CR10" s="5"/>
      <c r="CS10" s="4"/>
      <c r="CT10" s="4"/>
      <c r="CU10" s="5"/>
      <c r="CV10" s="5"/>
      <c r="CW10" s="4"/>
      <c r="CX10" s="4"/>
      <c r="CY10" s="5"/>
      <c r="CZ10" s="5"/>
      <c r="DA10" s="4"/>
      <c r="DB10" s="4"/>
      <c r="DC10" s="5"/>
      <c r="DD10" s="5"/>
      <c r="DE10" s="4"/>
      <c r="DF10" s="4"/>
      <c r="DG10" s="5"/>
      <c r="DH10" s="5"/>
      <c r="DI10" s="4"/>
      <c r="DJ10" s="4"/>
      <c r="DK10" s="5"/>
      <c r="DL10" s="5"/>
      <c r="DM10" s="4"/>
      <c r="DN10" s="4"/>
      <c r="DO10" s="5"/>
      <c r="DP10" s="5"/>
      <c r="DQ10" s="4"/>
      <c r="DR10" s="4"/>
      <c r="DS10" s="5"/>
      <c r="DT10" s="5"/>
      <c r="DU10" s="4"/>
      <c r="DV10" s="4"/>
      <c r="DW10" s="5"/>
      <c r="DX10" s="5"/>
      <c r="DY10" s="4"/>
      <c r="DZ10" s="4"/>
      <c r="EA10" s="5"/>
      <c r="EB10" s="5"/>
      <c r="EC10" s="4"/>
      <c r="ED10" s="4"/>
      <c r="EE10" s="5"/>
      <c r="EF10" s="5"/>
      <c r="EG10" s="4"/>
      <c r="EH10" s="4"/>
      <c r="EI10" s="5"/>
      <c r="EJ10" s="5"/>
      <c r="EK10" s="4"/>
      <c r="EL10" s="4"/>
      <c r="EM10" s="5"/>
      <c r="EN10" s="5"/>
      <c r="EO10" s="4"/>
      <c r="EP10" s="4"/>
      <c r="EQ10" s="5"/>
      <c r="ER10" s="5"/>
      <c r="ES10" s="4"/>
      <c r="ET10" s="4"/>
      <c r="EU10" s="5"/>
      <c r="EV10" s="5"/>
      <c r="EW10" s="4"/>
      <c r="EX10" s="4"/>
      <c r="EY10" s="5"/>
      <c r="EZ10" s="5"/>
      <c r="FA10" s="4"/>
      <c r="FB10" s="4"/>
      <c r="FC10" s="5"/>
      <c r="FD10" s="5"/>
      <c r="FE10" s="4"/>
      <c r="FF10" s="4"/>
      <c r="FG10" s="5"/>
      <c r="FH10" s="5"/>
      <c r="FI10" s="4"/>
      <c r="FJ10" s="4"/>
      <c r="FK10" s="5"/>
      <c r="FL10" s="5"/>
      <c r="FM10" s="4"/>
      <c r="FN10" s="4"/>
      <c r="FO10" s="5"/>
      <c r="FP10" s="5"/>
      <c r="FQ10" s="4"/>
      <c r="FR10" s="4"/>
      <c r="FS10" s="5"/>
      <c r="FT10" s="5"/>
      <c r="FU10" s="4"/>
      <c r="FV10" s="4"/>
      <c r="FW10" s="5"/>
      <c r="FX10" s="5"/>
      <c r="FY10" s="4"/>
      <c r="FZ10" s="4"/>
      <c r="GA10" s="5"/>
      <c r="GB10" s="5"/>
      <c r="GC10" s="4"/>
      <c r="GD10" s="4"/>
      <c r="GE10" s="5"/>
      <c r="GF10" s="5"/>
      <c r="GG10" s="4"/>
      <c r="GH10" s="4"/>
      <c r="GI10" s="5"/>
      <c r="GJ10" s="5"/>
      <c r="GK10" s="4"/>
      <c r="GL10" s="4"/>
      <c r="GM10" s="5"/>
      <c r="GN10" s="5"/>
      <c r="GO10" s="4"/>
      <c r="GP10" s="4"/>
      <c r="GQ10" s="5"/>
      <c r="GR10" s="5"/>
      <c r="GS10" s="4"/>
      <c r="GT10" s="4"/>
      <c r="GU10" s="5"/>
      <c r="GV10" s="5"/>
      <c r="GW10" s="4"/>
      <c r="GX10" s="4"/>
      <c r="GY10" s="5"/>
      <c r="GZ10" s="5"/>
      <c r="HA10" s="4"/>
      <c r="HB10" s="4"/>
      <c r="HC10" s="5"/>
      <c r="HD10" s="5"/>
      <c r="HE10" s="4"/>
      <c r="HF10" s="4"/>
      <c r="HG10" s="5"/>
      <c r="HH10" s="5"/>
      <c r="HI10" s="4"/>
      <c r="HJ10" s="4"/>
      <c r="HK10" s="5"/>
      <c r="HL10" s="5"/>
      <c r="HM10" s="4"/>
      <c r="HN10" s="4"/>
      <c r="HO10" s="5"/>
      <c r="HP10" s="5"/>
      <c r="HQ10" s="4"/>
      <c r="HR10" s="4"/>
      <c r="HS10" s="5"/>
      <c r="HT10" s="5"/>
      <c r="HU10" s="4"/>
      <c r="HV10" s="4"/>
      <c r="HW10" s="5"/>
      <c r="HX10" s="5"/>
      <c r="HY10" s="4"/>
      <c r="HZ10" s="4"/>
      <c r="IA10" s="5"/>
      <c r="IB10" s="5"/>
      <c r="IC10" s="4"/>
      <c r="ID10" s="4"/>
      <c r="IE10" s="5"/>
      <c r="IF10" s="5"/>
    </row>
    <row r="11" spans="1:240" s="3" customFormat="1" ht="15.75" thickBot="1" x14ac:dyDescent="0.25">
      <c r="A11" s="85" t="s">
        <v>19</v>
      </c>
      <c r="B11" s="85"/>
      <c r="C11" s="85"/>
      <c r="D11" s="85"/>
      <c r="E11" s="85"/>
      <c r="F11" s="85"/>
      <c r="G11" s="85"/>
      <c r="H11" s="7"/>
      <c r="I11" s="2"/>
      <c r="J11" s="2"/>
      <c r="K11" s="7"/>
      <c r="L11" s="7"/>
      <c r="M11" s="2"/>
      <c r="N11" s="2"/>
      <c r="O11" s="7"/>
      <c r="P11" s="7"/>
      <c r="Q11" s="2"/>
      <c r="R11" s="2"/>
      <c r="S11" s="7"/>
      <c r="T11" s="7"/>
      <c r="U11" s="2"/>
      <c r="V11" s="2"/>
      <c r="W11" s="7"/>
      <c r="X11" s="7"/>
      <c r="Y11" s="2"/>
      <c r="Z11" s="2"/>
      <c r="AA11" s="7"/>
      <c r="AB11" s="7"/>
      <c r="AC11" s="2"/>
      <c r="AD11" s="2"/>
      <c r="AE11" s="7"/>
      <c r="AF11" s="7"/>
      <c r="AG11" s="2"/>
      <c r="AH11" s="2"/>
      <c r="AI11" s="7"/>
      <c r="AJ11" s="7"/>
      <c r="AK11" s="2"/>
      <c r="AL11" s="2"/>
      <c r="AM11" s="7"/>
      <c r="AN11" s="7"/>
      <c r="AO11" s="2"/>
      <c r="AP11" s="2"/>
      <c r="AQ11" s="7"/>
      <c r="AR11" s="7"/>
      <c r="AS11" s="2"/>
      <c r="AT11" s="2"/>
      <c r="AU11" s="7"/>
      <c r="AV11" s="7"/>
      <c r="AW11" s="2"/>
      <c r="AX11" s="2"/>
      <c r="AY11" s="7"/>
      <c r="AZ11" s="7"/>
      <c r="BA11" s="2"/>
      <c r="BB11" s="2"/>
      <c r="BC11" s="7"/>
      <c r="BD11" s="7"/>
      <c r="BE11" s="2"/>
      <c r="BF11" s="2"/>
      <c r="BG11" s="7"/>
      <c r="BH11" s="7"/>
      <c r="BI11" s="2"/>
      <c r="BJ11" s="2"/>
      <c r="BK11" s="7"/>
      <c r="BL11" s="7"/>
      <c r="BM11" s="2"/>
      <c r="BN11" s="2"/>
      <c r="BO11" s="7"/>
      <c r="BP11" s="7"/>
      <c r="BQ11" s="2"/>
      <c r="BR11" s="2"/>
      <c r="BS11" s="7"/>
      <c r="BT11" s="7"/>
      <c r="BU11" s="2"/>
      <c r="BV11" s="2"/>
      <c r="BW11" s="7"/>
      <c r="BX11" s="7"/>
      <c r="BY11" s="2"/>
      <c r="BZ11" s="2"/>
      <c r="CA11" s="7"/>
      <c r="CB11" s="7"/>
      <c r="CC11" s="2"/>
      <c r="CD11" s="2"/>
      <c r="CE11" s="7"/>
      <c r="CF11" s="7"/>
      <c r="CG11" s="2"/>
      <c r="CH11" s="2"/>
      <c r="CI11" s="7"/>
      <c r="CJ11" s="7"/>
      <c r="CK11" s="2"/>
      <c r="CL11" s="2"/>
      <c r="CM11" s="7"/>
      <c r="CN11" s="7"/>
      <c r="CO11" s="2"/>
      <c r="CP11" s="2"/>
      <c r="CQ11" s="7"/>
      <c r="CR11" s="7"/>
      <c r="CS11" s="2"/>
      <c r="CT11" s="2"/>
      <c r="CU11" s="7"/>
      <c r="CV11" s="7"/>
      <c r="CW11" s="2"/>
      <c r="CX11" s="2"/>
      <c r="CY11" s="7"/>
      <c r="CZ11" s="7"/>
      <c r="DA11" s="2"/>
      <c r="DB11" s="2"/>
      <c r="DC11" s="7"/>
      <c r="DD11" s="7"/>
      <c r="DE11" s="2"/>
      <c r="DF11" s="2"/>
      <c r="DG11" s="7"/>
      <c r="DH11" s="7"/>
      <c r="DI11" s="2"/>
      <c r="DJ11" s="2"/>
      <c r="DK11" s="7"/>
      <c r="DL11" s="7"/>
      <c r="DM11" s="2"/>
      <c r="DN11" s="2"/>
      <c r="DO11" s="7"/>
      <c r="DP11" s="7"/>
      <c r="DQ11" s="2"/>
      <c r="DR11" s="2"/>
      <c r="DS11" s="7"/>
      <c r="DT11" s="7"/>
      <c r="DU11" s="2"/>
      <c r="DV11" s="2"/>
      <c r="DW11" s="7"/>
      <c r="DX11" s="7"/>
      <c r="DY11" s="2"/>
      <c r="DZ11" s="2"/>
      <c r="EA11" s="7"/>
      <c r="EB11" s="7"/>
      <c r="EC11" s="2"/>
      <c r="ED11" s="2"/>
      <c r="EE11" s="7"/>
      <c r="EF11" s="7"/>
      <c r="EG11" s="2"/>
      <c r="EH11" s="2"/>
      <c r="EI11" s="7"/>
      <c r="EJ11" s="7"/>
      <c r="EK11" s="2"/>
      <c r="EL11" s="2"/>
      <c r="EM11" s="7"/>
      <c r="EN11" s="7"/>
      <c r="EO11" s="2"/>
      <c r="EP11" s="2"/>
      <c r="EQ11" s="7"/>
      <c r="ER11" s="7"/>
      <c r="ES11" s="2"/>
      <c r="ET11" s="2"/>
      <c r="EU11" s="7"/>
      <c r="EV11" s="7"/>
      <c r="EW11" s="2"/>
      <c r="EX11" s="2"/>
      <c r="EY11" s="7"/>
      <c r="EZ11" s="7"/>
      <c r="FA11" s="2"/>
      <c r="FB11" s="2"/>
      <c r="FC11" s="7"/>
      <c r="FD11" s="7"/>
      <c r="FE11" s="2"/>
      <c r="FF11" s="2"/>
      <c r="FG11" s="7"/>
      <c r="FH11" s="7"/>
      <c r="FI11" s="2"/>
      <c r="FJ11" s="2"/>
      <c r="FK11" s="7"/>
      <c r="FL11" s="7"/>
      <c r="FM11" s="2"/>
      <c r="FN11" s="2"/>
      <c r="FO11" s="7"/>
      <c r="FP11" s="7"/>
      <c r="FQ11" s="2"/>
      <c r="FR11" s="2"/>
      <c r="FS11" s="7"/>
      <c r="FT11" s="7"/>
      <c r="FU11" s="2"/>
      <c r="FV11" s="2"/>
      <c r="FW11" s="7"/>
      <c r="FX11" s="7"/>
      <c r="FY11" s="2"/>
      <c r="FZ11" s="2"/>
      <c r="GA11" s="7"/>
      <c r="GB11" s="7"/>
      <c r="GC11" s="2"/>
      <c r="GD11" s="2"/>
      <c r="GE11" s="7"/>
      <c r="GF11" s="7"/>
      <c r="GG11" s="2"/>
      <c r="GH11" s="2"/>
      <c r="GI11" s="7"/>
      <c r="GJ11" s="7"/>
      <c r="GK11" s="2"/>
      <c r="GL11" s="2"/>
      <c r="GM11" s="7"/>
      <c r="GN11" s="7"/>
      <c r="GO11" s="2"/>
      <c r="GP11" s="2"/>
      <c r="GQ11" s="7"/>
      <c r="GR11" s="7"/>
      <c r="GS11" s="2"/>
      <c r="GT11" s="2"/>
      <c r="GU11" s="7"/>
      <c r="GV11" s="7"/>
      <c r="GW11" s="2"/>
      <c r="GX11" s="2"/>
      <c r="GY11" s="7"/>
      <c r="GZ11" s="7"/>
      <c r="HA11" s="2"/>
      <c r="HB11" s="2"/>
      <c r="HC11" s="7"/>
      <c r="HD11" s="7"/>
      <c r="HE11" s="2"/>
      <c r="HF11" s="2"/>
      <c r="HG11" s="7"/>
      <c r="HH11" s="7"/>
      <c r="HI11" s="2"/>
      <c r="HJ11" s="2"/>
      <c r="HK11" s="7"/>
      <c r="HL11" s="7"/>
      <c r="HM11" s="2"/>
      <c r="HN11" s="2"/>
      <c r="HO11" s="7"/>
      <c r="HP11" s="7"/>
      <c r="HQ11" s="2"/>
      <c r="HR11" s="2"/>
      <c r="HS11" s="7"/>
      <c r="HT11" s="7"/>
      <c r="HU11" s="2"/>
      <c r="HV11" s="2"/>
      <c r="HW11" s="7"/>
      <c r="HX11" s="7"/>
      <c r="HY11" s="2"/>
      <c r="HZ11" s="2"/>
      <c r="IA11" s="7"/>
      <c r="IB11" s="7"/>
      <c r="IC11" s="2"/>
      <c r="ID11" s="2"/>
      <c r="IE11" s="7"/>
      <c r="IF11" s="7"/>
    </row>
    <row r="12" spans="1:240" s="3" customFormat="1" ht="15" customHeight="1" x14ac:dyDescent="0.2">
      <c r="A12" s="88" t="s">
        <v>9</v>
      </c>
      <c r="B12" s="88" t="s">
        <v>0</v>
      </c>
      <c r="C12" s="90" t="s">
        <v>1</v>
      </c>
      <c r="D12" s="88" t="s">
        <v>2</v>
      </c>
      <c r="E12" s="86" t="s">
        <v>25</v>
      </c>
      <c r="F12" s="86"/>
      <c r="G12" s="86" t="s">
        <v>24</v>
      </c>
    </row>
    <row r="13" spans="1:240" s="3" customFormat="1" ht="15.75" thickBot="1" x14ac:dyDescent="0.25">
      <c r="A13" s="89"/>
      <c r="B13" s="89"/>
      <c r="C13" s="91"/>
      <c r="D13" s="89"/>
      <c r="E13" s="56" t="s">
        <v>3</v>
      </c>
      <c r="F13" s="56" t="s">
        <v>5</v>
      </c>
      <c r="G13" s="87"/>
    </row>
    <row r="14" spans="1:240" s="3" customFormat="1" x14ac:dyDescent="0.2">
      <c r="A14" s="33" t="s">
        <v>33</v>
      </c>
      <c r="B14" s="92"/>
      <c r="C14" s="92"/>
      <c r="D14" s="92"/>
      <c r="E14" s="34"/>
      <c r="F14" s="34"/>
      <c r="G14" s="34"/>
    </row>
    <row r="15" spans="1:240" s="3" customFormat="1" x14ac:dyDescent="0.2">
      <c r="A15" s="35"/>
      <c r="B15" s="36" t="s">
        <v>162</v>
      </c>
      <c r="C15" s="37"/>
      <c r="D15" s="37"/>
      <c r="E15" s="38"/>
      <c r="F15" s="38"/>
      <c r="G15" s="38"/>
    </row>
    <row r="16" spans="1:240" x14ac:dyDescent="0.2">
      <c r="A16" s="22" t="s">
        <v>10</v>
      </c>
      <c r="B16" s="23" t="s">
        <v>11</v>
      </c>
      <c r="C16" s="24"/>
      <c r="D16" s="24"/>
      <c r="E16" s="24"/>
      <c r="F16" s="24"/>
      <c r="G16" s="24"/>
    </row>
    <row r="17" spans="1:7" x14ac:dyDescent="0.2">
      <c r="A17" s="59">
        <v>1</v>
      </c>
      <c r="B17" s="60" t="s">
        <v>74</v>
      </c>
      <c r="C17" s="25"/>
      <c r="D17" s="26"/>
      <c r="E17" s="27"/>
      <c r="F17" s="27"/>
      <c r="G17" s="27"/>
    </row>
    <row r="18" spans="1:7" s="8" customFormat="1" x14ac:dyDescent="0.2">
      <c r="A18" s="61" t="s">
        <v>13</v>
      </c>
      <c r="B18" s="62" t="s">
        <v>44</v>
      </c>
      <c r="C18" s="63">
        <v>1605</v>
      </c>
      <c r="D18" s="64" t="s">
        <v>27</v>
      </c>
      <c r="E18" s="79"/>
      <c r="F18" s="65" t="s">
        <v>31</v>
      </c>
      <c r="G18" s="66">
        <f t="shared" ref="G18:G51" si="0">SUM(E18,F18)*C18</f>
        <v>0</v>
      </c>
    </row>
    <row r="19" spans="1:7" s="8" customFormat="1" x14ac:dyDescent="0.2">
      <c r="A19" s="61" t="s">
        <v>14</v>
      </c>
      <c r="B19" s="62" t="s">
        <v>43</v>
      </c>
      <c r="C19" s="63">
        <v>1</v>
      </c>
      <c r="D19" s="64" t="s">
        <v>46</v>
      </c>
      <c r="E19" s="65" t="s">
        <v>31</v>
      </c>
      <c r="F19" s="79"/>
      <c r="G19" s="66">
        <f t="shared" si="0"/>
        <v>0</v>
      </c>
    </row>
    <row r="20" spans="1:7" s="8" customFormat="1" ht="25.5" x14ac:dyDescent="0.2">
      <c r="A20" s="61" t="s">
        <v>34</v>
      </c>
      <c r="B20" s="62" t="s">
        <v>70</v>
      </c>
      <c r="C20" s="63">
        <v>5</v>
      </c>
      <c r="D20" s="64" t="s">
        <v>28</v>
      </c>
      <c r="E20" s="65" t="s">
        <v>31</v>
      </c>
      <c r="F20" s="79"/>
      <c r="G20" s="66">
        <f t="shared" si="0"/>
        <v>0</v>
      </c>
    </row>
    <row r="21" spans="1:7" s="8" customFormat="1" x14ac:dyDescent="0.2">
      <c r="A21" s="61" t="s">
        <v>36</v>
      </c>
      <c r="B21" s="62" t="s">
        <v>72</v>
      </c>
      <c r="C21" s="63">
        <v>1605</v>
      </c>
      <c r="D21" s="64" t="s">
        <v>27</v>
      </c>
      <c r="E21" s="79"/>
      <c r="F21" s="79"/>
      <c r="G21" s="66">
        <f t="shared" si="0"/>
        <v>0</v>
      </c>
    </row>
    <row r="22" spans="1:7" x14ac:dyDescent="0.2">
      <c r="A22" s="67">
        <v>2</v>
      </c>
      <c r="B22" s="68" t="s">
        <v>37</v>
      </c>
      <c r="C22" s="69"/>
      <c r="D22" s="63"/>
      <c r="E22" s="70"/>
      <c r="F22" s="70"/>
      <c r="G22" s="65"/>
    </row>
    <row r="23" spans="1:7" s="8" customFormat="1" x14ac:dyDescent="0.2">
      <c r="A23" s="71" t="s">
        <v>29</v>
      </c>
      <c r="B23" s="62" t="s">
        <v>80</v>
      </c>
      <c r="C23" s="63">
        <v>1</v>
      </c>
      <c r="D23" s="64" t="s">
        <v>46</v>
      </c>
      <c r="E23" s="65" t="s">
        <v>31</v>
      </c>
      <c r="F23" s="79"/>
      <c r="G23" s="66">
        <f t="shared" si="0"/>
        <v>0</v>
      </c>
    </row>
    <row r="24" spans="1:7" s="8" customFormat="1" x14ac:dyDescent="0.2">
      <c r="A24" s="71" t="s">
        <v>30</v>
      </c>
      <c r="B24" s="62" t="s">
        <v>71</v>
      </c>
      <c r="C24" s="63">
        <v>1</v>
      </c>
      <c r="D24" s="64" t="s">
        <v>46</v>
      </c>
      <c r="E24" s="65" t="s">
        <v>31</v>
      </c>
      <c r="F24" s="79"/>
      <c r="G24" s="66">
        <f t="shared" si="0"/>
        <v>0</v>
      </c>
    </row>
    <row r="25" spans="1:7" s="8" customFormat="1" x14ac:dyDescent="0.2">
      <c r="A25" s="71" t="s">
        <v>35</v>
      </c>
      <c r="B25" s="62" t="s">
        <v>88</v>
      </c>
      <c r="C25" s="63">
        <v>200</v>
      </c>
      <c r="D25" s="64" t="s">
        <v>46</v>
      </c>
      <c r="E25" s="65" t="s">
        <v>31</v>
      </c>
      <c r="F25" s="79"/>
      <c r="G25" s="66">
        <f t="shared" si="0"/>
        <v>0</v>
      </c>
    </row>
    <row r="26" spans="1:7" s="8" customFormat="1" x14ac:dyDescent="0.2">
      <c r="A26" s="67">
        <v>3</v>
      </c>
      <c r="B26" s="68" t="s">
        <v>92</v>
      </c>
      <c r="C26" s="69"/>
      <c r="D26" s="63"/>
      <c r="E26" s="70"/>
      <c r="F26" s="70"/>
      <c r="G26" s="65"/>
    </row>
    <row r="27" spans="1:7" s="8" customFormat="1" x14ac:dyDescent="0.2">
      <c r="A27" s="67" t="s">
        <v>32</v>
      </c>
      <c r="B27" s="62" t="s">
        <v>93</v>
      </c>
      <c r="C27" s="69">
        <v>1</v>
      </c>
      <c r="D27" s="64" t="s">
        <v>46</v>
      </c>
      <c r="E27" s="65" t="s">
        <v>31</v>
      </c>
      <c r="F27" s="79"/>
      <c r="G27" s="66">
        <f t="shared" si="0"/>
        <v>0</v>
      </c>
    </row>
    <row r="28" spans="1:7" s="8" customFormat="1" x14ac:dyDescent="0.2">
      <c r="A28" s="67" t="s">
        <v>47</v>
      </c>
      <c r="B28" s="62" t="s">
        <v>73</v>
      </c>
      <c r="C28" s="69">
        <v>1</v>
      </c>
      <c r="D28" s="64" t="s">
        <v>46</v>
      </c>
      <c r="E28" s="65" t="s">
        <v>31</v>
      </c>
      <c r="F28" s="79"/>
      <c r="G28" s="66">
        <f t="shared" si="0"/>
        <v>0</v>
      </c>
    </row>
    <row r="29" spans="1:7" s="8" customFormat="1" x14ac:dyDescent="0.2">
      <c r="A29" s="67" t="s">
        <v>48</v>
      </c>
      <c r="B29" s="62" t="s">
        <v>65</v>
      </c>
      <c r="C29" s="69">
        <v>8</v>
      </c>
      <c r="D29" s="64" t="s">
        <v>46</v>
      </c>
      <c r="E29" s="65" t="s">
        <v>31</v>
      </c>
      <c r="F29" s="79"/>
      <c r="G29" s="66">
        <f t="shared" si="0"/>
        <v>0</v>
      </c>
    </row>
    <row r="30" spans="1:7" s="8" customFormat="1" x14ac:dyDescent="0.2">
      <c r="A30" s="67" t="s">
        <v>49</v>
      </c>
      <c r="B30" s="62" t="s">
        <v>66</v>
      </c>
      <c r="C30" s="69">
        <v>8</v>
      </c>
      <c r="D30" s="64" t="s">
        <v>46</v>
      </c>
      <c r="E30" s="65" t="s">
        <v>31</v>
      </c>
      <c r="F30" s="79"/>
      <c r="G30" s="66">
        <f t="shared" si="0"/>
        <v>0</v>
      </c>
    </row>
    <row r="31" spans="1:7" s="8" customFormat="1" x14ac:dyDescent="0.2">
      <c r="A31" s="67" t="s">
        <v>50</v>
      </c>
      <c r="B31" s="62" t="s">
        <v>68</v>
      </c>
      <c r="C31" s="69">
        <v>3</v>
      </c>
      <c r="D31" s="64" t="s">
        <v>46</v>
      </c>
      <c r="E31" s="65" t="s">
        <v>31</v>
      </c>
      <c r="F31" s="79"/>
      <c r="G31" s="66">
        <f t="shared" si="0"/>
        <v>0</v>
      </c>
    </row>
    <row r="32" spans="1:7" s="8" customFormat="1" x14ac:dyDescent="0.2">
      <c r="A32" s="67">
        <v>4</v>
      </c>
      <c r="B32" s="68" t="s">
        <v>42</v>
      </c>
      <c r="C32" s="69"/>
      <c r="D32" s="63"/>
      <c r="E32" s="70"/>
      <c r="F32" s="70"/>
      <c r="G32" s="65"/>
    </row>
    <row r="33" spans="1:7" s="8" customFormat="1" x14ac:dyDescent="0.2">
      <c r="A33" s="71" t="s">
        <v>51</v>
      </c>
      <c r="B33" s="62" t="s">
        <v>60</v>
      </c>
      <c r="C33" s="69">
        <v>115</v>
      </c>
      <c r="D33" s="64" t="s">
        <v>45</v>
      </c>
      <c r="E33" s="79"/>
      <c r="F33" s="79"/>
      <c r="G33" s="66">
        <f t="shared" si="0"/>
        <v>0</v>
      </c>
    </row>
    <row r="34" spans="1:7" s="8" customFormat="1" x14ac:dyDescent="0.2">
      <c r="A34" s="71" t="s">
        <v>52</v>
      </c>
      <c r="B34" s="62" t="s">
        <v>85</v>
      </c>
      <c r="C34" s="69">
        <v>115</v>
      </c>
      <c r="D34" s="64" t="s">
        <v>45</v>
      </c>
      <c r="E34" s="79"/>
      <c r="F34" s="79"/>
      <c r="G34" s="66">
        <f t="shared" si="0"/>
        <v>0</v>
      </c>
    </row>
    <row r="35" spans="1:7" s="8" customFormat="1" x14ac:dyDescent="0.2">
      <c r="A35" s="71" t="s">
        <v>53</v>
      </c>
      <c r="B35" s="62" t="s">
        <v>86</v>
      </c>
      <c r="C35" s="69">
        <v>115</v>
      </c>
      <c r="D35" s="64" t="s">
        <v>45</v>
      </c>
      <c r="E35" s="79"/>
      <c r="F35" s="79"/>
      <c r="G35" s="66">
        <f t="shared" si="0"/>
        <v>0</v>
      </c>
    </row>
    <row r="36" spans="1:7" s="8" customFormat="1" x14ac:dyDescent="0.2">
      <c r="A36" s="67">
        <v>5</v>
      </c>
      <c r="B36" s="68" t="s">
        <v>38</v>
      </c>
      <c r="C36" s="69"/>
      <c r="D36" s="63"/>
      <c r="E36" s="70"/>
      <c r="F36" s="70"/>
      <c r="G36" s="65"/>
    </row>
    <row r="37" spans="1:7" s="8" customFormat="1" x14ac:dyDescent="0.2">
      <c r="A37" s="71" t="s">
        <v>21</v>
      </c>
      <c r="B37" s="62" t="s">
        <v>61</v>
      </c>
      <c r="C37" s="69">
        <v>115</v>
      </c>
      <c r="D37" s="63" t="s">
        <v>45</v>
      </c>
      <c r="E37" s="79"/>
      <c r="F37" s="79"/>
      <c r="G37" s="66">
        <f t="shared" si="0"/>
        <v>0</v>
      </c>
    </row>
    <row r="38" spans="1:7" s="8" customFormat="1" x14ac:dyDescent="0.2">
      <c r="A38" s="71" t="s">
        <v>22</v>
      </c>
      <c r="B38" s="62" t="s">
        <v>81</v>
      </c>
      <c r="C38" s="69">
        <v>490</v>
      </c>
      <c r="D38" s="63" t="s">
        <v>45</v>
      </c>
      <c r="E38" s="79"/>
      <c r="F38" s="79"/>
      <c r="G38" s="66">
        <f t="shared" si="0"/>
        <v>0</v>
      </c>
    </row>
    <row r="39" spans="1:7" s="8" customFormat="1" x14ac:dyDescent="0.2">
      <c r="A39" s="71" t="s">
        <v>23</v>
      </c>
      <c r="B39" s="62" t="s">
        <v>82</v>
      </c>
      <c r="C39" s="69">
        <v>1385</v>
      </c>
      <c r="D39" s="63" t="s">
        <v>45</v>
      </c>
      <c r="E39" s="79"/>
      <c r="F39" s="79"/>
      <c r="G39" s="66">
        <f t="shared" si="0"/>
        <v>0</v>
      </c>
    </row>
    <row r="40" spans="1:7" s="8" customFormat="1" x14ac:dyDescent="0.2">
      <c r="A40" s="67">
        <v>6</v>
      </c>
      <c r="B40" s="68" t="s">
        <v>39</v>
      </c>
      <c r="C40" s="69"/>
      <c r="D40" s="63"/>
      <c r="E40" s="70"/>
      <c r="F40" s="70"/>
      <c r="G40" s="65"/>
    </row>
    <row r="41" spans="1:7" s="8" customFormat="1" x14ac:dyDescent="0.2">
      <c r="A41" s="71" t="s">
        <v>54</v>
      </c>
      <c r="B41" s="72" t="s">
        <v>76</v>
      </c>
      <c r="C41" s="69">
        <v>1</v>
      </c>
      <c r="D41" s="63" t="s">
        <v>46</v>
      </c>
      <c r="E41" s="79"/>
      <c r="F41" s="79"/>
      <c r="G41" s="66">
        <f t="shared" si="0"/>
        <v>0</v>
      </c>
    </row>
    <row r="42" spans="1:7" s="8" customFormat="1" x14ac:dyDescent="0.2">
      <c r="A42" s="71" t="s">
        <v>55</v>
      </c>
      <c r="B42" s="72" t="s">
        <v>96</v>
      </c>
      <c r="C42" s="69">
        <v>1</v>
      </c>
      <c r="D42" s="63" t="s">
        <v>46</v>
      </c>
      <c r="E42" s="79"/>
      <c r="F42" s="79"/>
      <c r="G42" s="66">
        <f t="shared" si="0"/>
        <v>0</v>
      </c>
    </row>
    <row r="43" spans="1:7" s="8" customFormat="1" x14ac:dyDescent="0.2">
      <c r="A43" s="71" t="s">
        <v>56</v>
      </c>
      <c r="B43" s="72" t="s">
        <v>79</v>
      </c>
      <c r="C43" s="69">
        <v>8</v>
      </c>
      <c r="D43" s="63" t="s">
        <v>46</v>
      </c>
      <c r="E43" s="79"/>
      <c r="F43" s="79"/>
      <c r="G43" s="66">
        <f t="shared" si="0"/>
        <v>0</v>
      </c>
    </row>
    <row r="44" spans="1:7" s="8" customFormat="1" x14ac:dyDescent="0.2">
      <c r="A44" s="71" t="s">
        <v>57</v>
      </c>
      <c r="B44" s="72" t="s">
        <v>77</v>
      </c>
      <c r="C44" s="69">
        <v>8</v>
      </c>
      <c r="D44" s="63" t="s">
        <v>46</v>
      </c>
      <c r="E44" s="79"/>
      <c r="F44" s="79"/>
      <c r="G44" s="66">
        <f t="shared" si="0"/>
        <v>0</v>
      </c>
    </row>
    <row r="45" spans="1:7" s="8" customFormat="1" x14ac:dyDescent="0.2">
      <c r="A45" s="71" t="s">
        <v>58</v>
      </c>
      <c r="B45" s="72" t="s">
        <v>78</v>
      </c>
      <c r="C45" s="69">
        <v>3</v>
      </c>
      <c r="D45" s="63" t="s">
        <v>46</v>
      </c>
      <c r="E45" s="79"/>
      <c r="F45" s="79"/>
      <c r="G45" s="66">
        <f t="shared" si="0"/>
        <v>0</v>
      </c>
    </row>
    <row r="46" spans="1:7" s="8" customFormat="1" x14ac:dyDescent="0.2">
      <c r="A46" s="67">
        <v>7</v>
      </c>
      <c r="B46" s="68" t="s">
        <v>40</v>
      </c>
      <c r="C46" s="69"/>
      <c r="D46" s="63"/>
      <c r="E46" s="70"/>
      <c r="F46" s="70"/>
      <c r="G46" s="65"/>
    </row>
    <row r="47" spans="1:7" s="8" customFormat="1" x14ac:dyDescent="0.2">
      <c r="A47" s="71" t="s">
        <v>59</v>
      </c>
      <c r="B47" s="62" t="s">
        <v>83</v>
      </c>
      <c r="C47" s="69">
        <v>10</v>
      </c>
      <c r="D47" s="63" t="s">
        <v>69</v>
      </c>
      <c r="E47" s="79"/>
      <c r="F47" s="79"/>
      <c r="G47" s="66">
        <f t="shared" si="0"/>
        <v>0</v>
      </c>
    </row>
    <row r="48" spans="1:7" s="8" customFormat="1" x14ac:dyDescent="0.2">
      <c r="A48" s="67">
        <v>8</v>
      </c>
      <c r="B48" s="68" t="s">
        <v>41</v>
      </c>
      <c r="C48" s="69"/>
      <c r="D48" s="63"/>
      <c r="E48" s="70"/>
      <c r="F48" s="70"/>
      <c r="G48" s="65"/>
    </row>
    <row r="49" spans="1:7" x14ac:dyDescent="0.2">
      <c r="A49" s="71" t="s">
        <v>75</v>
      </c>
      <c r="B49" s="62" t="s">
        <v>62</v>
      </c>
      <c r="C49" s="69">
        <v>35</v>
      </c>
      <c r="D49" s="63" t="s">
        <v>45</v>
      </c>
      <c r="E49" s="79"/>
      <c r="F49" s="79"/>
      <c r="G49" s="66">
        <f t="shared" si="0"/>
        <v>0</v>
      </c>
    </row>
    <row r="50" spans="1:7" s="8" customFormat="1" x14ac:dyDescent="0.2">
      <c r="A50" s="71" t="s">
        <v>90</v>
      </c>
      <c r="B50" s="62" t="s">
        <v>84</v>
      </c>
      <c r="C50" s="69">
        <v>1605</v>
      </c>
      <c r="D50" s="63" t="s">
        <v>45</v>
      </c>
      <c r="E50" s="79"/>
      <c r="F50" s="79"/>
      <c r="G50" s="66">
        <f t="shared" si="0"/>
        <v>0</v>
      </c>
    </row>
    <row r="51" spans="1:7" x14ac:dyDescent="0.2">
      <c r="A51" s="71" t="s">
        <v>91</v>
      </c>
      <c r="B51" s="62" t="s">
        <v>63</v>
      </c>
      <c r="C51" s="69">
        <v>5</v>
      </c>
      <c r="D51" s="63" t="s">
        <v>64</v>
      </c>
      <c r="E51" s="79"/>
      <c r="F51" s="79"/>
      <c r="G51" s="66">
        <f t="shared" si="0"/>
        <v>0</v>
      </c>
    </row>
    <row r="52" spans="1:7" x14ac:dyDescent="0.2">
      <c r="A52" s="73"/>
      <c r="B52" s="93" t="s">
        <v>94</v>
      </c>
      <c r="C52" s="93"/>
      <c r="D52" s="93"/>
      <c r="E52" s="74">
        <f>SUMPRODUCT(E18:E51,C18:C51)</f>
        <v>0</v>
      </c>
      <c r="F52" s="74">
        <f>SUMPRODUCT(F18:F51,C18:C51)</f>
        <v>0</v>
      </c>
      <c r="G52" s="75">
        <f>SUM(G18:G51)</f>
        <v>0</v>
      </c>
    </row>
    <row r="53" spans="1:7" s="8" customFormat="1" x14ac:dyDescent="0.2">
      <c r="A53" s="22" t="s">
        <v>99</v>
      </c>
      <c r="B53" s="23" t="s">
        <v>100</v>
      </c>
      <c r="C53" s="24"/>
      <c r="D53" s="24"/>
      <c r="E53" s="24"/>
      <c r="F53" s="24"/>
      <c r="G53" s="24"/>
    </row>
    <row r="54" spans="1:7" s="8" customFormat="1" x14ac:dyDescent="0.2">
      <c r="A54" s="67">
        <v>1</v>
      </c>
      <c r="B54" s="68" t="s">
        <v>110</v>
      </c>
      <c r="C54" s="69"/>
      <c r="D54" s="63"/>
      <c r="E54" s="70"/>
      <c r="F54" s="70"/>
      <c r="G54" s="65"/>
    </row>
    <row r="55" spans="1:7" s="8" customFormat="1" x14ac:dyDescent="0.2">
      <c r="A55" s="71" t="s">
        <v>13</v>
      </c>
      <c r="B55" s="41" t="s">
        <v>129</v>
      </c>
      <c r="C55" s="69">
        <v>100</v>
      </c>
      <c r="D55" s="63" t="s">
        <v>104</v>
      </c>
      <c r="E55" s="79"/>
      <c r="F55" s="79"/>
      <c r="G55" s="66">
        <f t="shared" ref="G55:G64" si="1">SUM(E55,F55)*C55</f>
        <v>0</v>
      </c>
    </row>
    <row r="56" spans="1:7" s="8" customFormat="1" x14ac:dyDescent="0.2">
      <c r="A56" s="71" t="s">
        <v>14</v>
      </c>
      <c r="B56" s="42" t="s">
        <v>101</v>
      </c>
      <c r="C56" s="69">
        <v>27</v>
      </c>
      <c r="D56" s="63" t="s">
        <v>46</v>
      </c>
      <c r="E56" s="79"/>
      <c r="F56" s="79"/>
      <c r="G56" s="66">
        <f t="shared" si="1"/>
        <v>0</v>
      </c>
    </row>
    <row r="57" spans="1:7" s="8" customFormat="1" x14ac:dyDescent="0.2">
      <c r="A57" s="71" t="s">
        <v>34</v>
      </c>
      <c r="B57" s="42" t="s">
        <v>102</v>
      </c>
      <c r="C57" s="69">
        <v>9</v>
      </c>
      <c r="D57" s="63" t="s">
        <v>46</v>
      </c>
      <c r="E57" s="49"/>
      <c r="F57" s="49"/>
      <c r="G57" s="66">
        <f t="shared" si="1"/>
        <v>0</v>
      </c>
    </row>
    <row r="58" spans="1:7" s="8" customFormat="1" x14ac:dyDescent="0.2">
      <c r="A58" s="71" t="s">
        <v>36</v>
      </c>
      <c r="B58" s="42" t="s">
        <v>131</v>
      </c>
      <c r="C58" s="69">
        <v>81</v>
      </c>
      <c r="D58" s="63" t="s">
        <v>104</v>
      </c>
      <c r="E58" s="14"/>
      <c r="F58" s="14"/>
      <c r="G58" s="66">
        <f t="shared" si="1"/>
        <v>0</v>
      </c>
    </row>
    <row r="59" spans="1:7" s="8" customFormat="1" x14ac:dyDescent="0.2">
      <c r="A59" s="71" t="s">
        <v>105</v>
      </c>
      <c r="B59" s="41" t="s">
        <v>132</v>
      </c>
      <c r="C59" s="69">
        <v>20</v>
      </c>
      <c r="D59" s="63" t="s">
        <v>46</v>
      </c>
      <c r="E59" s="79"/>
      <c r="F59" s="79"/>
      <c r="G59" s="66">
        <f t="shared" si="1"/>
        <v>0</v>
      </c>
    </row>
    <row r="60" spans="1:7" s="8" customFormat="1" x14ac:dyDescent="0.2">
      <c r="A60" s="71" t="s">
        <v>106</v>
      </c>
      <c r="B60" s="42" t="s">
        <v>128</v>
      </c>
      <c r="C60" s="69">
        <v>9</v>
      </c>
      <c r="D60" s="63" t="s">
        <v>46</v>
      </c>
      <c r="E60" s="49"/>
      <c r="F60" s="49"/>
      <c r="G60" s="66">
        <f t="shared" si="1"/>
        <v>0</v>
      </c>
    </row>
    <row r="61" spans="1:7" s="8" customFormat="1" x14ac:dyDescent="0.2">
      <c r="A61" s="71" t="s">
        <v>107</v>
      </c>
      <c r="B61" s="47" t="s">
        <v>103</v>
      </c>
      <c r="C61" s="69">
        <v>18</v>
      </c>
      <c r="D61" s="63" t="s">
        <v>46</v>
      </c>
      <c r="E61" s="49"/>
      <c r="F61" s="49"/>
      <c r="G61" s="66">
        <f t="shared" si="1"/>
        <v>0</v>
      </c>
    </row>
    <row r="62" spans="1:7" s="8" customFormat="1" x14ac:dyDescent="0.2">
      <c r="A62" s="71" t="s">
        <v>108</v>
      </c>
      <c r="B62" s="76" t="s">
        <v>125</v>
      </c>
      <c r="C62" s="69">
        <v>2</v>
      </c>
      <c r="D62" s="63" t="s">
        <v>104</v>
      </c>
      <c r="E62" s="79"/>
      <c r="F62" s="79"/>
      <c r="G62" s="66">
        <f t="shared" si="1"/>
        <v>0</v>
      </c>
    </row>
    <row r="63" spans="1:7" s="8" customFormat="1" x14ac:dyDescent="0.2">
      <c r="A63" s="71" t="s">
        <v>109</v>
      </c>
      <c r="B63" s="76" t="s">
        <v>127</v>
      </c>
      <c r="C63" s="69">
        <v>1</v>
      </c>
      <c r="D63" s="63" t="s">
        <v>46</v>
      </c>
      <c r="E63" s="79"/>
      <c r="F63" s="79"/>
      <c r="G63" s="66">
        <f t="shared" si="1"/>
        <v>0</v>
      </c>
    </row>
    <row r="64" spans="1:7" s="8" customFormat="1" ht="38.25" x14ac:dyDescent="0.2">
      <c r="A64" s="71" t="s">
        <v>136</v>
      </c>
      <c r="B64" s="48" t="s">
        <v>140</v>
      </c>
      <c r="C64" s="69">
        <v>72</v>
      </c>
      <c r="D64" s="63" t="s">
        <v>46</v>
      </c>
      <c r="E64" s="79"/>
      <c r="F64" s="79"/>
      <c r="G64" s="66">
        <f t="shared" si="1"/>
        <v>0</v>
      </c>
    </row>
    <row r="65" spans="1:7" s="8" customFormat="1" x14ac:dyDescent="0.2">
      <c r="A65" s="67">
        <v>2</v>
      </c>
      <c r="B65" s="44" t="s">
        <v>111</v>
      </c>
      <c r="C65" s="69"/>
      <c r="D65" s="63"/>
      <c r="E65" s="65"/>
      <c r="F65" s="65"/>
      <c r="G65" s="66"/>
    </row>
    <row r="66" spans="1:7" s="8" customFormat="1" x14ac:dyDescent="0.2">
      <c r="A66" s="71" t="s">
        <v>29</v>
      </c>
      <c r="B66" s="77" t="s">
        <v>112</v>
      </c>
      <c r="C66" s="69"/>
      <c r="D66" s="63"/>
      <c r="E66" s="65"/>
      <c r="F66" s="65"/>
      <c r="G66" s="66"/>
    </row>
    <row r="67" spans="1:7" s="8" customFormat="1" x14ac:dyDescent="0.2">
      <c r="A67" s="71" t="s">
        <v>30</v>
      </c>
      <c r="B67" s="78" t="s">
        <v>126</v>
      </c>
      <c r="C67" s="69">
        <v>8</v>
      </c>
      <c r="D67" s="63" t="s">
        <v>46</v>
      </c>
      <c r="E67" s="14"/>
      <c r="F67" s="14"/>
      <c r="G67" s="66">
        <f t="shared" ref="G67:G74" si="2">SUM(E67,F67)*C67</f>
        <v>0</v>
      </c>
    </row>
    <row r="68" spans="1:7" s="8" customFormat="1" x14ac:dyDescent="0.2">
      <c r="A68" s="71" t="s">
        <v>35</v>
      </c>
      <c r="B68" s="78" t="s">
        <v>113</v>
      </c>
      <c r="C68" s="69">
        <v>8</v>
      </c>
      <c r="D68" s="63" t="s">
        <v>46</v>
      </c>
      <c r="E68" s="79"/>
      <c r="F68" s="79"/>
      <c r="G68" s="66">
        <f t="shared" si="2"/>
        <v>0</v>
      </c>
    </row>
    <row r="69" spans="1:7" s="8" customFormat="1" x14ac:dyDescent="0.2">
      <c r="A69" s="71" t="s">
        <v>118</v>
      </c>
      <c r="B69" s="78" t="s">
        <v>114</v>
      </c>
      <c r="C69" s="69">
        <v>8</v>
      </c>
      <c r="D69" s="63" t="s">
        <v>46</v>
      </c>
      <c r="E69" s="79"/>
      <c r="F69" s="79"/>
      <c r="G69" s="66">
        <f t="shared" si="2"/>
        <v>0</v>
      </c>
    </row>
    <row r="70" spans="1:7" s="8" customFormat="1" ht="25.5" x14ac:dyDescent="0.2">
      <c r="A70" s="71" t="s">
        <v>119</v>
      </c>
      <c r="B70" s="78" t="s">
        <v>115</v>
      </c>
      <c r="C70" s="69">
        <v>8</v>
      </c>
      <c r="D70" s="63" t="s">
        <v>46</v>
      </c>
      <c r="E70" s="49"/>
      <c r="F70" s="49"/>
      <c r="G70" s="66">
        <f t="shared" si="2"/>
        <v>0</v>
      </c>
    </row>
    <row r="71" spans="1:7" s="8" customFormat="1" x14ac:dyDescent="0.2">
      <c r="A71" s="71" t="s">
        <v>120</v>
      </c>
      <c r="B71" s="45" t="s">
        <v>116</v>
      </c>
      <c r="C71" s="69">
        <v>8</v>
      </c>
      <c r="D71" s="63" t="s">
        <v>46</v>
      </c>
      <c r="E71" s="49"/>
      <c r="F71" s="49"/>
      <c r="G71" s="66">
        <f t="shared" si="2"/>
        <v>0</v>
      </c>
    </row>
    <row r="72" spans="1:7" s="8" customFormat="1" x14ac:dyDescent="0.2">
      <c r="A72" s="71" t="s">
        <v>121</v>
      </c>
      <c r="B72" s="46" t="s">
        <v>117</v>
      </c>
      <c r="C72" s="69">
        <v>8</v>
      </c>
      <c r="D72" s="63" t="s">
        <v>69</v>
      </c>
      <c r="E72" s="79"/>
      <c r="F72" s="79"/>
      <c r="G72" s="66">
        <f t="shared" si="2"/>
        <v>0</v>
      </c>
    </row>
    <row r="73" spans="1:7" s="8" customFormat="1" ht="25.5" x14ac:dyDescent="0.2">
      <c r="A73" s="71" t="s">
        <v>122</v>
      </c>
      <c r="B73" s="43" t="s">
        <v>130</v>
      </c>
      <c r="C73" s="69">
        <v>8</v>
      </c>
      <c r="D73" s="63" t="s">
        <v>69</v>
      </c>
      <c r="E73" s="14"/>
      <c r="F73" s="14"/>
      <c r="G73" s="66">
        <f t="shared" si="2"/>
        <v>0</v>
      </c>
    </row>
    <row r="74" spans="1:7" ht="38.25" x14ac:dyDescent="0.2">
      <c r="A74" s="71" t="s">
        <v>138</v>
      </c>
      <c r="B74" s="62" t="s">
        <v>124</v>
      </c>
      <c r="C74" s="69">
        <v>8</v>
      </c>
      <c r="D74" s="63" t="s">
        <v>69</v>
      </c>
      <c r="E74" s="65" t="s">
        <v>31</v>
      </c>
      <c r="F74" s="79"/>
      <c r="G74" s="66">
        <f t="shared" si="2"/>
        <v>0</v>
      </c>
    </row>
    <row r="75" spans="1:7" x14ac:dyDescent="0.2">
      <c r="A75" s="73"/>
      <c r="B75" s="93" t="s">
        <v>123</v>
      </c>
      <c r="C75" s="93"/>
      <c r="D75" s="93"/>
      <c r="E75" s="74">
        <f>SUMPRODUCT(E54:E74,C54:C74)</f>
        <v>0</v>
      </c>
      <c r="F75" s="74">
        <f>SUMPRODUCT(F54:F74,C54:C74)</f>
        <v>0</v>
      </c>
      <c r="G75" s="75">
        <f>SUM(G54:G74)</f>
        <v>0</v>
      </c>
    </row>
    <row r="76" spans="1:7" x14ac:dyDescent="0.2">
      <c r="A76" s="73"/>
      <c r="B76" s="93" t="s">
        <v>143</v>
      </c>
      <c r="C76" s="93"/>
      <c r="D76" s="93"/>
      <c r="E76" s="74">
        <f>E75+E52</f>
        <v>0</v>
      </c>
      <c r="F76" s="74">
        <f t="shared" ref="F76:G76" si="3">F75+F52</f>
        <v>0</v>
      </c>
      <c r="G76" s="74">
        <f t="shared" si="3"/>
        <v>0</v>
      </c>
    </row>
    <row r="77" spans="1:7" x14ac:dyDescent="0.2">
      <c r="A77" s="35"/>
      <c r="B77" s="36" t="s">
        <v>152</v>
      </c>
      <c r="C77" s="37"/>
      <c r="D77" s="37"/>
      <c r="E77" s="38"/>
      <c r="F77" s="38"/>
      <c r="G77" s="38"/>
    </row>
    <row r="78" spans="1:7" x14ac:dyDescent="0.2">
      <c r="A78" s="22" t="s">
        <v>10</v>
      </c>
      <c r="B78" s="23" t="s">
        <v>11</v>
      </c>
      <c r="C78" s="24"/>
      <c r="D78" s="24"/>
      <c r="E78" s="24"/>
      <c r="F78" s="24"/>
      <c r="G78" s="24"/>
    </row>
    <row r="79" spans="1:7" x14ac:dyDescent="0.2">
      <c r="A79" s="59">
        <v>1</v>
      </c>
      <c r="B79" s="60" t="s">
        <v>74</v>
      </c>
      <c r="C79" s="25"/>
      <c r="D79" s="26"/>
      <c r="E79" s="27"/>
      <c r="F79" s="27"/>
      <c r="G79" s="27"/>
    </row>
    <row r="80" spans="1:7" x14ac:dyDescent="0.2">
      <c r="A80" s="61" t="s">
        <v>13</v>
      </c>
      <c r="B80" s="62" t="s">
        <v>44</v>
      </c>
      <c r="C80" s="63">
        <v>1315</v>
      </c>
      <c r="D80" s="64" t="s">
        <v>27</v>
      </c>
      <c r="E80" s="79"/>
      <c r="F80" s="65" t="s">
        <v>31</v>
      </c>
      <c r="G80" s="66">
        <f t="shared" ref="G80:G83" si="4">SUM(E80,F80)*C80</f>
        <v>0</v>
      </c>
    </row>
    <row r="81" spans="1:7" x14ac:dyDescent="0.2">
      <c r="A81" s="61" t="s">
        <v>14</v>
      </c>
      <c r="B81" s="62" t="s">
        <v>43</v>
      </c>
      <c r="C81" s="63">
        <v>1</v>
      </c>
      <c r="D81" s="64" t="s">
        <v>46</v>
      </c>
      <c r="E81" s="65" t="s">
        <v>31</v>
      </c>
      <c r="F81" s="79"/>
      <c r="G81" s="66">
        <f t="shared" si="4"/>
        <v>0</v>
      </c>
    </row>
    <row r="82" spans="1:7" ht="25.5" x14ac:dyDescent="0.2">
      <c r="A82" s="61" t="s">
        <v>34</v>
      </c>
      <c r="B82" s="62" t="s">
        <v>70</v>
      </c>
      <c r="C82" s="63">
        <v>4</v>
      </c>
      <c r="D82" s="64" t="s">
        <v>28</v>
      </c>
      <c r="E82" s="65" t="s">
        <v>31</v>
      </c>
      <c r="F82" s="79"/>
      <c r="G82" s="66">
        <f t="shared" si="4"/>
        <v>0</v>
      </c>
    </row>
    <row r="83" spans="1:7" x14ac:dyDescent="0.2">
      <c r="A83" s="61" t="s">
        <v>36</v>
      </c>
      <c r="B83" s="62" t="s">
        <v>72</v>
      </c>
      <c r="C83" s="63">
        <v>1315</v>
      </c>
      <c r="D83" s="64" t="s">
        <v>27</v>
      </c>
      <c r="E83" s="79"/>
      <c r="F83" s="79"/>
      <c r="G83" s="66">
        <f t="shared" si="4"/>
        <v>0</v>
      </c>
    </row>
    <row r="84" spans="1:7" x14ac:dyDescent="0.2">
      <c r="A84" s="67">
        <v>2</v>
      </c>
      <c r="B84" s="68" t="s">
        <v>37</v>
      </c>
      <c r="C84" s="69"/>
      <c r="D84" s="63"/>
      <c r="E84" s="70"/>
      <c r="F84" s="70"/>
      <c r="G84" s="65"/>
    </row>
    <row r="85" spans="1:7" x14ac:dyDescent="0.2">
      <c r="A85" s="71" t="s">
        <v>29</v>
      </c>
      <c r="B85" s="62" t="s">
        <v>80</v>
      </c>
      <c r="C85" s="63">
        <v>1</v>
      </c>
      <c r="D85" s="64" t="s">
        <v>46</v>
      </c>
      <c r="E85" s="65" t="s">
        <v>31</v>
      </c>
      <c r="F85" s="79"/>
      <c r="G85" s="66">
        <f t="shared" ref="G85:G87" si="5">SUM(E85,F85)*C85</f>
        <v>0</v>
      </c>
    </row>
    <row r="86" spans="1:7" x14ac:dyDescent="0.2">
      <c r="A86" s="71" t="s">
        <v>30</v>
      </c>
      <c r="B86" s="62" t="s">
        <v>71</v>
      </c>
      <c r="C86" s="63">
        <v>1</v>
      </c>
      <c r="D86" s="64" t="s">
        <v>46</v>
      </c>
      <c r="E86" s="65" t="s">
        <v>31</v>
      </c>
      <c r="F86" s="79"/>
      <c r="G86" s="66">
        <f t="shared" si="5"/>
        <v>0</v>
      </c>
    </row>
    <row r="87" spans="1:7" x14ac:dyDescent="0.2">
      <c r="A87" s="71" t="s">
        <v>35</v>
      </c>
      <c r="B87" s="62" t="s">
        <v>88</v>
      </c>
      <c r="C87" s="63">
        <v>280</v>
      </c>
      <c r="D87" s="64" t="s">
        <v>46</v>
      </c>
      <c r="E87" s="65" t="s">
        <v>31</v>
      </c>
      <c r="F87" s="79"/>
      <c r="G87" s="66">
        <f t="shared" si="5"/>
        <v>0</v>
      </c>
    </row>
    <row r="88" spans="1:7" x14ac:dyDescent="0.2">
      <c r="A88" s="67">
        <v>3</v>
      </c>
      <c r="B88" s="68" t="s">
        <v>92</v>
      </c>
      <c r="C88" s="69"/>
      <c r="D88" s="63"/>
      <c r="E88" s="70"/>
      <c r="F88" s="70"/>
      <c r="G88" s="65"/>
    </row>
    <row r="89" spans="1:7" x14ac:dyDescent="0.2">
      <c r="A89" s="71" t="s">
        <v>32</v>
      </c>
      <c r="B89" s="62" t="s">
        <v>93</v>
      </c>
      <c r="C89" s="69">
        <v>3</v>
      </c>
      <c r="D89" s="64" t="s">
        <v>46</v>
      </c>
      <c r="E89" s="65" t="s">
        <v>31</v>
      </c>
      <c r="F89" s="79"/>
      <c r="G89" s="66">
        <f t="shared" ref="G89:G91" si="6">SUM(E89,F89)*C89</f>
        <v>0</v>
      </c>
    </row>
    <row r="90" spans="1:7" x14ac:dyDescent="0.2">
      <c r="A90" s="71" t="s">
        <v>47</v>
      </c>
      <c r="B90" s="62" t="s">
        <v>65</v>
      </c>
      <c r="C90" s="69">
        <v>13</v>
      </c>
      <c r="D90" s="64" t="s">
        <v>46</v>
      </c>
      <c r="E90" s="65" t="s">
        <v>31</v>
      </c>
      <c r="F90" s="79"/>
      <c r="G90" s="66">
        <f t="shared" si="6"/>
        <v>0</v>
      </c>
    </row>
    <row r="91" spans="1:7" x14ac:dyDescent="0.2">
      <c r="A91" s="71" t="s">
        <v>48</v>
      </c>
      <c r="B91" s="62" t="s">
        <v>66</v>
      </c>
      <c r="C91" s="69">
        <v>14</v>
      </c>
      <c r="D91" s="64" t="s">
        <v>46</v>
      </c>
      <c r="E91" s="65" t="s">
        <v>31</v>
      </c>
      <c r="F91" s="79"/>
      <c r="G91" s="66">
        <f t="shared" si="6"/>
        <v>0</v>
      </c>
    </row>
    <row r="92" spans="1:7" x14ac:dyDescent="0.2">
      <c r="A92" s="67">
        <v>4</v>
      </c>
      <c r="B92" s="68" t="s">
        <v>42</v>
      </c>
      <c r="C92" s="69"/>
      <c r="D92" s="63"/>
      <c r="E92" s="70"/>
      <c r="F92" s="70"/>
      <c r="G92" s="65"/>
    </row>
    <row r="93" spans="1:7" x14ac:dyDescent="0.2">
      <c r="A93" s="71" t="s">
        <v>51</v>
      </c>
      <c r="B93" s="62" t="s">
        <v>60</v>
      </c>
      <c r="C93" s="69">
        <v>100</v>
      </c>
      <c r="D93" s="64" t="s">
        <v>45</v>
      </c>
      <c r="E93" s="79"/>
      <c r="F93" s="79"/>
      <c r="G93" s="66">
        <f t="shared" ref="G93:G95" si="7">SUM(E93,F93)*C93</f>
        <v>0</v>
      </c>
    </row>
    <row r="94" spans="1:7" x14ac:dyDescent="0.2">
      <c r="A94" s="71" t="s">
        <v>52</v>
      </c>
      <c r="B94" s="62" t="s">
        <v>85</v>
      </c>
      <c r="C94" s="69">
        <v>100</v>
      </c>
      <c r="D94" s="64" t="s">
        <v>45</v>
      </c>
      <c r="E94" s="79"/>
      <c r="F94" s="79"/>
      <c r="G94" s="66">
        <f t="shared" si="7"/>
        <v>0</v>
      </c>
    </row>
    <row r="95" spans="1:7" x14ac:dyDescent="0.2">
      <c r="A95" s="71" t="s">
        <v>53</v>
      </c>
      <c r="B95" s="62" t="s">
        <v>86</v>
      </c>
      <c r="C95" s="69">
        <v>100</v>
      </c>
      <c r="D95" s="64" t="s">
        <v>45</v>
      </c>
      <c r="E95" s="79"/>
      <c r="F95" s="79"/>
      <c r="G95" s="66">
        <f t="shared" si="7"/>
        <v>0</v>
      </c>
    </row>
    <row r="96" spans="1:7" x14ac:dyDescent="0.2">
      <c r="A96" s="67">
        <v>5</v>
      </c>
      <c r="B96" s="68" t="s">
        <v>38</v>
      </c>
      <c r="C96" s="69"/>
      <c r="D96" s="63"/>
      <c r="E96" s="70"/>
      <c r="F96" s="70"/>
      <c r="G96" s="65"/>
    </row>
    <row r="97" spans="1:7" x14ac:dyDescent="0.2">
      <c r="A97" s="71" t="s">
        <v>21</v>
      </c>
      <c r="B97" s="62" t="s">
        <v>61</v>
      </c>
      <c r="C97" s="69">
        <v>100</v>
      </c>
      <c r="D97" s="63" t="s">
        <v>45</v>
      </c>
      <c r="E97" s="79"/>
      <c r="F97" s="79"/>
      <c r="G97" s="66">
        <f t="shared" ref="G97:G99" si="8">SUM(E97,F97)*C97</f>
        <v>0</v>
      </c>
    </row>
    <row r="98" spans="1:7" x14ac:dyDescent="0.2">
      <c r="A98" s="71" t="s">
        <v>22</v>
      </c>
      <c r="B98" s="62" t="s">
        <v>81</v>
      </c>
      <c r="C98" s="69">
        <v>130</v>
      </c>
      <c r="D98" s="63" t="s">
        <v>45</v>
      </c>
      <c r="E98" s="79"/>
      <c r="F98" s="79"/>
      <c r="G98" s="66">
        <f t="shared" si="8"/>
        <v>0</v>
      </c>
    </row>
    <row r="99" spans="1:7" x14ac:dyDescent="0.2">
      <c r="A99" s="71" t="s">
        <v>23</v>
      </c>
      <c r="B99" s="62" t="s">
        <v>82</v>
      </c>
      <c r="C99" s="69">
        <v>920</v>
      </c>
      <c r="D99" s="63" t="s">
        <v>45</v>
      </c>
      <c r="E99" s="79"/>
      <c r="F99" s="79"/>
      <c r="G99" s="66">
        <f t="shared" si="8"/>
        <v>0</v>
      </c>
    </row>
    <row r="100" spans="1:7" x14ac:dyDescent="0.2">
      <c r="A100" s="67">
        <v>6</v>
      </c>
      <c r="B100" s="68" t="s">
        <v>39</v>
      </c>
      <c r="C100" s="69"/>
      <c r="D100" s="63"/>
      <c r="E100" s="70"/>
      <c r="F100" s="70"/>
      <c r="G100" s="65"/>
    </row>
    <row r="101" spans="1:7" x14ac:dyDescent="0.2">
      <c r="A101" s="71" t="s">
        <v>54</v>
      </c>
      <c r="B101" s="72" t="s">
        <v>76</v>
      </c>
      <c r="C101" s="69">
        <v>3</v>
      </c>
      <c r="D101" s="63" t="s">
        <v>46</v>
      </c>
      <c r="E101" s="79"/>
      <c r="F101" s="79"/>
      <c r="G101" s="66">
        <f t="shared" ref="G101:G103" si="9">SUM(E101,F101)*C101</f>
        <v>0</v>
      </c>
    </row>
    <row r="102" spans="1:7" x14ac:dyDescent="0.2">
      <c r="A102" s="71" t="s">
        <v>55</v>
      </c>
      <c r="B102" s="72" t="s">
        <v>79</v>
      </c>
      <c r="C102" s="69">
        <v>13</v>
      </c>
      <c r="D102" s="63" t="s">
        <v>46</v>
      </c>
      <c r="E102" s="79"/>
      <c r="F102" s="79"/>
      <c r="G102" s="66">
        <f t="shared" si="9"/>
        <v>0</v>
      </c>
    </row>
    <row r="103" spans="1:7" x14ac:dyDescent="0.2">
      <c r="A103" s="71" t="s">
        <v>56</v>
      </c>
      <c r="B103" s="72" t="s">
        <v>77</v>
      </c>
      <c r="C103" s="69">
        <v>14</v>
      </c>
      <c r="D103" s="63" t="s">
        <v>46</v>
      </c>
      <c r="E103" s="79"/>
      <c r="F103" s="79"/>
      <c r="G103" s="66">
        <f t="shared" si="9"/>
        <v>0</v>
      </c>
    </row>
    <row r="104" spans="1:7" x14ac:dyDescent="0.2">
      <c r="A104" s="67">
        <v>7</v>
      </c>
      <c r="B104" s="68" t="s">
        <v>40</v>
      </c>
      <c r="C104" s="69"/>
      <c r="D104" s="63"/>
      <c r="E104" s="70"/>
      <c r="F104" s="70"/>
      <c r="G104" s="65"/>
    </row>
    <row r="105" spans="1:7" x14ac:dyDescent="0.2">
      <c r="A105" s="71" t="s">
        <v>59</v>
      </c>
      <c r="B105" s="62" t="s">
        <v>83</v>
      </c>
      <c r="C105" s="69">
        <v>15</v>
      </c>
      <c r="D105" s="63" t="s">
        <v>69</v>
      </c>
      <c r="E105" s="79"/>
      <c r="F105" s="79"/>
      <c r="G105" s="66">
        <f t="shared" ref="G105" si="10">SUM(E105,F105)*C105</f>
        <v>0</v>
      </c>
    </row>
    <row r="106" spans="1:7" x14ac:dyDescent="0.2">
      <c r="A106" s="67">
        <v>8</v>
      </c>
      <c r="B106" s="68" t="s">
        <v>41</v>
      </c>
      <c r="C106" s="69"/>
      <c r="D106" s="63"/>
      <c r="E106" s="70"/>
      <c r="F106" s="70"/>
      <c r="G106" s="65"/>
    </row>
    <row r="107" spans="1:7" x14ac:dyDescent="0.2">
      <c r="A107" s="71" t="s">
        <v>75</v>
      </c>
      <c r="B107" s="62" t="s">
        <v>84</v>
      </c>
      <c r="C107" s="69">
        <v>1315</v>
      </c>
      <c r="D107" s="63" t="s">
        <v>45</v>
      </c>
      <c r="E107" s="79"/>
      <c r="F107" s="79"/>
      <c r="G107" s="66">
        <f t="shared" ref="G107:G108" si="11">SUM(E107,F107)*C107</f>
        <v>0</v>
      </c>
    </row>
    <row r="108" spans="1:7" x14ac:dyDescent="0.2">
      <c r="A108" s="71" t="s">
        <v>90</v>
      </c>
      <c r="B108" s="62" t="s">
        <v>63</v>
      </c>
      <c r="C108" s="69">
        <v>5</v>
      </c>
      <c r="D108" s="63" t="s">
        <v>64</v>
      </c>
      <c r="E108" s="79"/>
      <c r="F108" s="79"/>
      <c r="G108" s="66">
        <f t="shared" si="11"/>
        <v>0</v>
      </c>
    </row>
    <row r="109" spans="1:7" x14ac:dyDescent="0.2">
      <c r="A109" s="73"/>
      <c r="B109" s="93" t="s">
        <v>95</v>
      </c>
      <c r="C109" s="93"/>
      <c r="D109" s="93"/>
      <c r="E109" s="74">
        <f>SUMPRODUCT(E80:E108,C80:C108)</f>
        <v>0</v>
      </c>
      <c r="F109" s="74">
        <f>SUMPRODUCT(F80:F108,C80:C108)</f>
        <v>0</v>
      </c>
      <c r="G109" s="75">
        <f>SUM(G80:G108)</f>
        <v>0</v>
      </c>
    </row>
    <row r="110" spans="1:7" s="8" customFormat="1" x14ac:dyDescent="0.2">
      <c r="A110" s="67" t="s">
        <v>99</v>
      </c>
      <c r="B110" s="68" t="s">
        <v>100</v>
      </c>
      <c r="C110" s="69"/>
      <c r="D110" s="63"/>
      <c r="E110" s="70"/>
      <c r="F110" s="70"/>
      <c r="G110" s="65"/>
    </row>
    <row r="111" spans="1:7" s="8" customFormat="1" x14ac:dyDescent="0.2">
      <c r="A111" s="67">
        <v>1</v>
      </c>
      <c r="B111" s="68" t="s">
        <v>110</v>
      </c>
      <c r="C111" s="69"/>
      <c r="D111" s="63"/>
      <c r="E111" s="70"/>
      <c r="F111" s="70"/>
      <c r="G111" s="65"/>
    </row>
    <row r="112" spans="1:7" s="8" customFormat="1" x14ac:dyDescent="0.2">
      <c r="A112" s="71" t="s">
        <v>13</v>
      </c>
      <c r="B112" s="41" t="s">
        <v>129</v>
      </c>
      <c r="C112" s="69">
        <v>150</v>
      </c>
      <c r="D112" s="63" t="s">
        <v>104</v>
      </c>
      <c r="E112" s="79"/>
      <c r="F112" s="79"/>
      <c r="G112" s="66">
        <f t="shared" ref="G112:G122" si="12">SUM(E112,F112)*C112</f>
        <v>0</v>
      </c>
    </row>
    <row r="113" spans="1:7" s="8" customFormat="1" x14ac:dyDescent="0.2">
      <c r="A113" s="71" t="s">
        <v>14</v>
      </c>
      <c r="B113" s="42" t="s">
        <v>101</v>
      </c>
      <c r="C113" s="69">
        <v>39</v>
      </c>
      <c r="D113" s="63" t="s">
        <v>46</v>
      </c>
      <c r="E113" s="79"/>
      <c r="F113" s="79"/>
      <c r="G113" s="66">
        <f t="shared" si="12"/>
        <v>0</v>
      </c>
    </row>
    <row r="114" spans="1:7" s="8" customFormat="1" x14ac:dyDescent="0.2">
      <c r="A114" s="71" t="s">
        <v>34</v>
      </c>
      <c r="B114" s="42" t="s">
        <v>102</v>
      </c>
      <c r="C114" s="69">
        <v>13</v>
      </c>
      <c r="D114" s="63" t="s">
        <v>46</v>
      </c>
      <c r="E114" s="49"/>
      <c r="F114" s="49"/>
      <c r="G114" s="66">
        <f t="shared" si="12"/>
        <v>0</v>
      </c>
    </row>
    <row r="115" spans="1:7" s="8" customFormat="1" x14ac:dyDescent="0.2">
      <c r="A115" s="71" t="s">
        <v>36</v>
      </c>
      <c r="B115" s="42" t="s">
        <v>131</v>
      </c>
      <c r="C115" s="69">
        <v>72</v>
      </c>
      <c r="D115" s="63" t="s">
        <v>104</v>
      </c>
      <c r="E115" s="14"/>
      <c r="F115" s="14"/>
      <c r="G115" s="66">
        <f t="shared" si="12"/>
        <v>0</v>
      </c>
    </row>
    <row r="116" spans="1:7" s="8" customFormat="1" x14ac:dyDescent="0.2">
      <c r="A116" s="71" t="s">
        <v>105</v>
      </c>
      <c r="B116" s="41" t="s">
        <v>132</v>
      </c>
      <c r="C116" s="69">
        <v>28</v>
      </c>
      <c r="D116" s="63" t="s">
        <v>46</v>
      </c>
      <c r="E116" s="79"/>
      <c r="F116" s="79"/>
      <c r="G116" s="66">
        <f t="shared" si="12"/>
        <v>0</v>
      </c>
    </row>
    <row r="117" spans="1:7" s="8" customFormat="1" x14ac:dyDescent="0.2">
      <c r="A117" s="71" t="s">
        <v>106</v>
      </c>
      <c r="B117" s="42" t="s">
        <v>128</v>
      </c>
      <c r="C117" s="69">
        <v>13</v>
      </c>
      <c r="D117" s="63" t="s">
        <v>46</v>
      </c>
      <c r="E117" s="49"/>
      <c r="F117" s="49"/>
      <c r="G117" s="66">
        <f t="shared" si="12"/>
        <v>0</v>
      </c>
    </row>
    <row r="118" spans="1:7" s="8" customFormat="1" x14ac:dyDescent="0.2">
      <c r="A118" s="71" t="s">
        <v>107</v>
      </c>
      <c r="B118" s="47" t="s">
        <v>103</v>
      </c>
      <c r="C118" s="69">
        <v>26</v>
      </c>
      <c r="D118" s="63" t="s">
        <v>46</v>
      </c>
      <c r="E118" s="49"/>
      <c r="F118" s="49"/>
      <c r="G118" s="66">
        <f t="shared" si="12"/>
        <v>0</v>
      </c>
    </row>
    <row r="119" spans="1:7" s="8" customFormat="1" x14ac:dyDescent="0.2">
      <c r="A119" s="71" t="s">
        <v>108</v>
      </c>
      <c r="B119" s="76" t="s">
        <v>125</v>
      </c>
      <c r="C119" s="69">
        <v>2</v>
      </c>
      <c r="D119" s="63" t="s">
        <v>104</v>
      </c>
      <c r="E119" s="79"/>
      <c r="F119" s="79"/>
      <c r="G119" s="66">
        <f t="shared" si="12"/>
        <v>0</v>
      </c>
    </row>
    <row r="120" spans="1:7" s="8" customFormat="1" x14ac:dyDescent="0.2">
      <c r="A120" s="71" t="s">
        <v>109</v>
      </c>
      <c r="B120" s="76" t="s">
        <v>133</v>
      </c>
      <c r="C120" s="69">
        <v>1</v>
      </c>
      <c r="D120" s="63" t="s">
        <v>46</v>
      </c>
      <c r="E120" s="79"/>
      <c r="F120" s="79"/>
      <c r="G120" s="66">
        <f t="shared" si="12"/>
        <v>0</v>
      </c>
    </row>
    <row r="121" spans="1:7" s="8" customFormat="1" ht="38.25" x14ac:dyDescent="0.2">
      <c r="A121" s="71" t="s">
        <v>136</v>
      </c>
      <c r="B121" s="48" t="s">
        <v>141</v>
      </c>
      <c r="C121" s="69">
        <v>6</v>
      </c>
      <c r="D121" s="63" t="s">
        <v>46</v>
      </c>
      <c r="E121" s="79"/>
      <c r="F121" s="79"/>
      <c r="G121" s="66">
        <f t="shared" si="12"/>
        <v>0</v>
      </c>
    </row>
    <row r="122" spans="1:7" s="8" customFormat="1" ht="38.25" x14ac:dyDescent="0.2">
      <c r="A122" s="71" t="s">
        <v>137</v>
      </c>
      <c r="B122" s="43" t="s">
        <v>142</v>
      </c>
      <c r="C122" s="69">
        <v>90</v>
      </c>
      <c r="D122" s="63" t="s">
        <v>46</v>
      </c>
      <c r="E122" s="49"/>
      <c r="F122" s="49"/>
      <c r="G122" s="66">
        <f t="shared" si="12"/>
        <v>0</v>
      </c>
    </row>
    <row r="123" spans="1:7" s="8" customFormat="1" x14ac:dyDescent="0.2">
      <c r="A123" s="67">
        <v>2</v>
      </c>
      <c r="B123" s="44" t="s">
        <v>111</v>
      </c>
      <c r="C123" s="69"/>
      <c r="D123" s="63"/>
      <c r="E123" s="65"/>
      <c r="F123" s="65"/>
      <c r="G123" s="66"/>
    </row>
    <row r="124" spans="1:7" s="8" customFormat="1" x14ac:dyDescent="0.2">
      <c r="A124" s="71" t="s">
        <v>29</v>
      </c>
      <c r="B124" s="77" t="s">
        <v>112</v>
      </c>
      <c r="C124" s="69"/>
      <c r="D124" s="63"/>
      <c r="E124" s="65"/>
      <c r="F124" s="65"/>
      <c r="G124" s="66"/>
    </row>
    <row r="125" spans="1:7" s="8" customFormat="1" x14ac:dyDescent="0.2">
      <c r="A125" s="71" t="s">
        <v>30</v>
      </c>
      <c r="B125" s="78" t="s">
        <v>126</v>
      </c>
      <c r="C125" s="69">
        <v>13</v>
      </c>
      <c r="D125" s="63" t="s">
        <v>46</v>
      </c>
      <c r="E125" s="14"/>
      <c r="F125" s="14"/>
      <c r="G125" s="66">
        <f t="shared" ref="G125:G132" si="13">SUM(E125,F125)*C125</f>
        <v>0</v>
      </c>
    </row>
    <row r="126" spans="1:7" s="8" customFormat="1" x14ac:dyDescent="0.2">
      <c r="A126" s="71" t="s">
        <v>35</v>
      </c>
      <c r="B126" s="78" t="s">
        <v>113</v>
      </c>
      <c r="C126" s="69">
        <v>13</v>
      </c>
      <c r="D126" s="63" t="s">
        <v>46</v>
      </c>
      <c r="E126" s="79"/>
      <c r="F126" s="79"/>
      <c r="G126" s="66">
        <f t="shared" si="13"/>
        <v>0</v>
      </c>
    </row>
    <row r="127" spans="1:7" s="8" customFormat="1" x14ac:dyDescent="0.2">
      <c r="A127" s="71" t="s">
        <v>118</v>
      </c>
      <c r="B127" s="78" t="s">
        <v>114</v>
      </c>
      <c r="C127" s="69">
        <v>13</v>
      </c>
      <c r="D127" s="63" t="s">
        <v>46</v>
      </c>
      <c r="E127" s="79"/>
      <c r="F127" s="79"/>
      <c r="G127" s="66">
        <f t="shared" si="13"/>
        <v>0</v>
      </c>
    </row>
    <row r="128" spans="1:7" s="8" customFormat="1" ht="25.5" x14ac:dyDescent="0.2">
      <c r="A128" s="71" t="s">
        <v>119</v>
      </c>
      <c r="B128" s="78" t="s">
        <v>115</v>
      </c>
      <c r="C128" s="69">
        <v>13</v>
      </c>
      <c r="D128" s="63" t="s">
        <v>46</v>
      </c>
      <c r="E128" s="49"/>
      <c r="F128" s="49"/>
      <c r="G128" s="66">
        <f t="shared" si="13"/>
        <v>0</v>
      </c>
    </row>
    <row r="129" spans="1:7" s="8" customFormat="1" x14ac:dyDescent="0.2">
      <c r="A129" s="71" t="s">
        <v>120</v>
      </c>
      <c r="B129" s="45" t="s">
        <v>116</v>
      </c>
      <c r="C129" s="69">
        <v>13</v>
      </c>
      <c r="D129" s="63" t="s">
        <v>46</v>
      </c>
      <c r="E129" s="49"/>
      <c r="F129" s="49"/>
      <c r="G129" s="66">
        <f t="shared" si="13"/>
        <v>0</v>
      </c>
    </row>
    <row r="130" spans="1:7" s="8" customFormat="1" x14ac:dyDescent="0.2">
      <c r="A130" s="71" t="s">
        <v>121</v>
      </c>
      <c r="B130" s="46" t="s">
        <v>117</v>
      </c>
      <c r="C130" s="69">
        <v>13</v>
      </c>
      <c r="D130" s="63" t="s">
        <v>69</v>
      </c>
      <c r="E130" s="79"/>
      <c r="F130" s="79"/>
      <c r="G130" s="66">
        <f t="shared" si="13"/>
        <v>0</v>
      </c>
    </row>
    <row r="131" spans="1:7" s="8" customFormat="1" ht="25.5" x14ac:dyDescent="0.2">
      <c r="A131" s="71" t="s">
        <v>122</v>
      </c>
      <c r="B131" s="43" t="s">
        <v>130</v>
      </c>
      <c r="C131" s="69">
        <v>13</v>
      </c>
      <c r="D131" s="63" t="s">
        <v>69</v>
      </c>
      <c r="E131" s="14"/>
      <c r="F131" s="14"/>
      <c r="G131" s="66">
        <f t="shared" si="13"/>
        <v>0</v>
      </c>
    </row>
    <row r="132" spans="1:7" ht="38.25" x14ac:dyDescent="0.2">
      <c r="A132" s="71" t="s">
        <v>138</v>
      </c>
      <c r="B132" s="62" t="s">
        <v>124</v>
      </c>
      <c r="C132" s="69">
        <v>13</v>
      </c>
      <c r="D132" s="63" t="s">
        <v>69</v>
      </c>
      <c r="E132" s="65" t="s">
        <v>31</v>
      </c>
      <c r="F132" s="79"/>
      <c r="G132" s="66">
        <f t="shared" si="13"/>
        <v>0</v>
      </c>
    </row>
    <row r="133" spans="1:7" x14ac:dyDescent="0.2">
      <c r="A133" s="73"/>
      <c r="B133" s="93" t="s">
        <v>134</v>
      </c>
      <c r="C133" s="93"/>
      <c r="D133" s="93"/>
      <c r="E133" s="74">
        <f>SUMPRODUCT(E111:E132,C111:C132)</f>
        <v>0</v>
      </c>
      <c r="F133" s="74">
        <f>SUMPRODUCT(F111:F132,C111:C132)</f>
        <v>0</v>
      </c>
      <c r="G133" s="75">
        <f>SUM(G111:G132)</f>
        <v>0</v>
      </c>
    </row>
    <row r="134" spans="1:7" x14ac:dyDescent="0.2">
      <c r="A134" s="73"/>
      <c r="B134" s="93" t="s">
        <v>144</v>
      </c>
      <c r="C134" s="93"/>
      <c r="D134" s="93"/>
      <c r="E134" s="74">
        <f>E133+E109</f>
        <v>0</v>
      </c>
      <c r="F134" s="74">
        <f t="shared" ref="F134:G134" si="14">F133+F109</f>
        <v>0</v>
      </c>
      <c r="G134" s="74">
        <f t="shared" si="14"/>
        <v>0</v>
      </c>
    </row>
    <row r="135" spans="1:7" x14ac:dyDescent="0.2">
      <c r="A135" s="35"/>
      <c r="B135" s="36" t="s">
        <v>161</v>
      </c>
      <c r="C135" s="37"/>
      <c r="D135" s="37"/>
      <c r="E135" s="38"/>
      <c r="F135" s="38"/>
      <c r="G135" s="38"/>
    </row>
    <row r="136" spans="1:7" x14ac:dyDescent="0.2">
      <c r="A136" s="22" t="s">
        <v>10</v>
      </c>
      <c r="B136" s="23" t="s">
        <v>11</v>
      </c>
      <c r="C136" s="24"/>
      <c r="D136" s="24"/>
      <c r="E136" s="24"/>
      <c r="F136" s="24"/>
      <c r="G136" s="24"/>
    </row>
    <row r="137" spans="1:7" x14ac:dyDescent="0.2">
      <c r="A137" s="59">
        <v>1</v>
      </c>
      <c r="B137" s="60" t="s">
        <v>74</v>
      </c>
      <c r="C137" s="25"/>
      <c r="D137" s="26"/>
      <c r="E137" s="27"/>
      <c r="F137" s="27"/>
      <c r="G137" s="27"/>
    </row>
    <row r="138" spans="1:7" x14ac:dyDescent="0.2">
      <c r="A138" s="61" t="s">
        <v>13</v>
      </c>
      <c r="B138" s="62" t="s">
        <v>44</v>
      </c>
      <c r="C138" s="63">
        <v>802</v>
      </c>
      <c r="D138" s="64" t="s">
        <v>27</v>
      </c>
      <c r="E138" s="79"/>
      <c r="F138" s="65" t="s">
        <v>31</v>
      </c>
      <c r="G138" s="66">
        <f t="shared" ref="G138:G141" si="15">SUM(E138,F138)*C138</f>
        <v>0</v>
      </c>
    </row>
    <row r="139" spans="1:7" x14ac:dyDescent="0.2">
      <c r="A139" s="61" t="s">
        <v>14</v>
      </c>
      <c r="B139" s="62" t="s">
        <v>43</v>
      </c>
      <c r="C139" s="63">
        <v>1</v>
      </c>
      <c r="D139" s="64" t="s">
        <v>46</v>
      </c>
      <c r="E139" s="65" t="s">
        <v>31</v>
      </c>
      <c r="F139" s="79"/>
      <c r="G139" s="66">
        <f t="shared" si="15"/>
        <v>0</v>
      </c>
    </row>
    <row r="140" spans="1:7" ht="25.5" x14ac:dyDescent="0.2">
      <c r="A140" s="61" t="s">
        <v>34</v>
      </c>
      <c r="B140" s="62" t="s">
        <v>70</v>
      </c>
      <c r="C140" s="63">
        <v>3</v>
      </c>
      <c r="D140" s="64" t="s">
        <v>28</v>
      </c>
      <c r="E140" s="65" t="s">
        <v>31</v>
      </c>
      <c r="F140" s="79"/>
      <c r="G140" s="66">
        <f t="shared" si="15"/>
        <v>0</v>
      </c>
    </row>
    <row r="141" spans="1:7" x14ac:dyDescent="0.2">
      <c r="A141" s="61" t="s">
        <v>36</v>
      </c>
      <c r="B141" s="62" t="s">
        <v>72</v>
      </c>
      <c r="C141" s="63">
        <v>802</v>
      </c>
      <c r="D141" s="64" t="s">
        <v>27</v>
      </c>
      <c r="E141" s="79"/>
      <c r="F141" s="79"/>
      <c r="G141" s="66">
        <f t="shared" si="15"/>
        <v>0</v>
      </c>
    </row>
    <row r="142" spans="1:7" x14ac:dyDescent="0.2">
      <c r="A142" s="67">
        <v>2</v>
      </c>
      <c r="B142" s="68" t="s">
        <v>37</v>
      </c>
      <c r="C142" s="69"/>
      <c r="D142" s="63"/>
      <c r="E142" s="70"/>
      <c r="F142" s="70"/>
      <c r="G142" s="65"/>
    </row>
    <row r="143" spans="1:7" x14ac:dyDescent="0.2">
      <c r="A143" s="71" t="s">
        <v>29</v>
      </c>
      <c r="B143" s="62" t="s">
        <v>80</v>
      </c>
      <c r="C143" s="63">
        <v>1</v>
      </c>
      <c r="D143" s="64" t="s">
        <v>46</v>
      </c>
      <c r="E143" s="65" t="s">
        <v>31</v>
      </c>
      <c r="F143" s="79"/>
      <c r="G143" s="66">
        <f t="shared" ref="G143:G145" si="16">SUM(E143,F143)*C143</f>
        <v>0</v>
      </c>
    </row>
    <row r="144" spans="1:7" x14ac:dyDescent="0.2">
      <c r="A144" s="71" t="s">
        <v>30</v>
      </c>
      <c r="B144" s="62" t="s">
        <v>71</v>
      </c>
      <c r="C144" s="63">
        <v>1</v>
      </c>
      <c r="D144" s="64" t="s">
        <v>46</v>
      </c>
      <c r="E144" s="65" t="s">
        <v>31</v>
      </c>
      <c r="F144" s="79"/>
      <c r="G144" s="66">
        <f t="shared" si="16"/>
        <v>0</v>
      </c>
    </row>
    <row r="145" spans="1:7" x14ac:dyDescent="0.2">
      <c r="A145" s="71" t="s">
        <v>35</v>
      </c>
      <c r="B145" s="62" t="s">
        <v>88</v>
      </c>
      <c r="C145" s="63">
        <v>360</v>
      </c>
      <c r="D145" s="64" t="s">
        <v>46</v>
      </c>
      <c r="E145" s="65" t="s">
        <v>31</v>
      </c>
      <c r="F145" s="79"/>
      <c r="G145" s="66">
        <f t="shared" si="16"/>
        <v>0</v>
      </c>
    </row>
    <row r="146" spans="1:7" x14ac:dyDescent="0.2">
      <c r="A146" s="67">
        <v>3</v>
      </c>
      <c r="B146" s="68" t="s">
        <v>92</v>
      </c>
      <c r="C146" s="69"/>
      <c r="D146" s="63"/>
      <c r="E146" s="70"/>
      <c r="F146" s="70"/>
      <c r="G146" s="65"/>
    </row>
    <row r="147" spans="1:7" x14ac:dyDescent="0.2">
      <c r="A147" s="67" t="s">
        <v>32</v>
      </c>
      <c r="B147" s="62" t="s">
        <v>93</v>
      </c>
      <c r="C147" s="69">
        <v>2</v>
      </c>
      <c r="D147" s="64" t="s">
        <v>46</v>
      </c>
      <c r="E147" s="65" t="s">
        <v>31</v>
      </c>
      <c r="F147" s="79"/>
      <c r="G147" s="66">
        <f t="shared" ref="G147:G150" si="17">SUM(E147,F147)*C147</f>
        <v>0</v>
      </c>
    </row>
    <row r="148" spans="1:7" x14ac:dyDescent="0.2">
      <c r="A148" s="67" t="s">
        <v>47</v>
      </c>
      <c r="B148" s="62" t="s">
        <v>65</v>
      </c>
      <c r="C148" s="69">
        <v>7</v>
      </c>
      <c r="D148" s="64" t="s">
        <v>46</v>
      </c>
      <c r="E148" s="65" t="s">
        <v>31</v>
      </c>
      <c r="F148" s="79"/>
      <c r="G148" s="66">
        <f t="shared" si="17"/>
        <v>0</v>
      </c>
    </row>
    <row r="149" spans="1:7" x14ac:dyDescent="0.2">
      <c r="A149" s="67" t="s">
        <v>48</v>
      </c>
      <c r="B149" s="62" t="s">
        <v>66</v>
      </c>
      <c r="C149" s="69">
        <v>8</v>
      </c>
      <c r="D149" s="64" t="s">
        <v>46</v>
      </c>
      <c r="E149" s="65" t="s">
        <v>31</v>
      </c>
      <c r="F149" s="79"/>
      <c r="G149" s="66">
        <f t="shared" si="17"/>
        <v>0</v>
      </c>
    </row>
    <row r="150" spans="1:7" x14ac:dyDescent="0.2">
      <c r="A150" s="67" t="s">
        <v>49</v>
      </c>
      <c r="B150" s="62" t="s">
        <v>67</v>
      </c>
      <c r="C150" s="69">
        <v>1</v>
      </c>
      <c r="D150" s="64" t="s">
        <v>46</v>
      </c>
      <c r="E150" s="65" t="s">
        <v>31</v>
      </c>
      <c r="F150" s="79"/>
      <c r="G150" s="66">
        <f t="shared" si="17"/>
        <v>0</v>
      </c>
    </row>
    <row r="151" spans="1:7" x14ac:dyDescent="0.2">
      <c r="A151" s="67">
        <v>4</v>
      </c>
      <c r="B151" s="68" t="s">
        <v>42</v>
      </c>
      <c r="C151" s="69"/>
      <c r="D151" s="63"/>
      <c r="E151" s="70"/>
      <c r="F151" s="70"/>
      <c r="G151" s="65"/>
    </row>
    <row r="152" spans="1:7" x14ac:dyDescent="0.2">
      <c r="A152" s="71" t="s">
        <v>51</v>
      </c>
      <c r="B152" s="62" t="s">
        <v>60</v>
      </c>
      <c r="C152" s="69">
        <v>100</v>
      </c>
      <c r="D152" s="64" t="s">
        <v>45</v>
      </c>
      <c r="E152" s="79"/>
      <c r="F152" s="79"/>
      <c r="G152" s="66">
        <f t="shared" ref="G152:G154" si="18">SUM(E152,F152)*C152</f>
        <v>0</v>
      </c>
    </row>
    <row r="153" spans="1:7" x14ac:dyDescent="0.2">
      <c r="A153" s="71" t="s">
        <v>52</v>
      </c>
      <c r="B153" s="62" t="s">
        <v>85</v>
      </c>
      <c r="C153" s="69">
        <v>100</v>
      </c>
      <c r="D153" s="64" t="s">
        <v>45</v>
      </c>
      <c r="E153" s="79"/>
      <c r="F153" s="79"/>
      <c r="G153" s="66">
        <f t="shared" si="18"/>
        <v>0</v>
      </c>
    </row>
    <row r="154" spans="1:7" x14ac:dyDescent="0.2">
      <c r="A154" s="71" t="s">
        <v>53</v>
      </c>
      <c r="B154" s="62" t="s">
        <v>86</v>
      </c>
      <c r="C154" s="69">
        <v>100</v>
      </c>
      <c r="D154" s="64" t="s">
        <v>45</v>
      </c>
      <c r="E154" s="79"/>
      <c r="F154" s="79"/>
      <c r="G154" s="66">
        <f t="shared" si="18"/>
        <v>0</v>
      </c>
    </row>
    <row r="155" spans="1:7" x14ac:dyDescent="0.2">
      <c r="A155" s="67">
        <v>5</v>
      </c>
      <c r="B155" s="68" t="s">
        <v>38</v>
      </c>
      <c r="C155" s="69"/>
      <c r="D155" s="63"/>
      <c r="E155" s="70"/>
      <c r="F155" s="70"/>
      <c r="G155" s="65"/>
    </row>
    <row r="156" spans="1:7" x14ac:dyDescent="0.2">
      <c r="A156" s="71" t="s">
        <v>21</v>
      </c>
      <c r="B156" s="62" t="s">
        <v>61</v>
      </c>
      <c r="C156" s="69">
        <v>100</v>
      </c>
      <c r="D156" s="63" t="s">
        <v>45</v>
      </c>
      <c r="E156" s="79"/>
      <c r="F156" s="79"/>
      <c r="G156" s="66">
        <f t="shared" ref="G156:G158" si="19">SUM(E156,F156)*C156</f>
        <v>0</v>
      </c>
    </row>
    <row r="157" spans="1:7" x14ac:dyDescent="0.2">
      <c r="A157" s="71" t="s">
        <v>22</v>
      </c>
      <c r="B157" s="62" t="s">
        <v>81</v>
      </c>
      <c r="C157" s="69">
        <v>280</v>
      </c>
      <c r="D157" s="63" t="s">
        <v>45</v>
      </c>
      <c r="E157" s="79"/>
      <c r="F157" s="79"/>
      <c r="G157" s="66">
        <f t="shared" si="19"/>
        <v>0</v>
      </c>
    </row>
    <row r="158" spans="1:7" x14ac:dyDescent="0.2">
      <c r="A158" s="71" t="s">
        <v>23</v>
      </c>
      <c r="B158" s="62" t="s">
        <v>82</v>
      </c>
      <c r="C158" s="69">
        <v>290</v>
      </c>
      <c r="D158" s="63" t="s">
        <v>45</v>
      </c>
      <c r="E158" s="79"/>
      <c r="F158" s="79"/>
      <c r="G158" s="66">
        <f t="shared" si="19"/>
        <v>0</v>
      </c>
    </row>
    <row r="159" spans="1:7" x14ac:dyDescent="0.2">
      <c r="A159" s="67">
        <v>6</v>
      </c>
      <c r="B159" s="68" t="s">
        <v>39</v>
      </c>
      <c r="C159" s="69"/>
      <c r="D159" s="63"/>
      <c r="E159" s="70"/>
      <c r="F159" s="70"/>
      <c r="G159" s="65"/>
    </row>
    <row r="160" spans="1:7" x14ac:dyDescent="0.2">
      <c r="A160" s="71" t="s">
        <v>54</v>
      </c>
      <c r="B160" s="72" t="s">
        <v>76</v>
      </c>
      <c r="C160" s="69">
        <v>2</v>
      </c>
      <c r="D160" s="63" t="s">
        <v>46</v>
      </c>
      <c r="E160" s="79"/>
      <c r="F160" s="79"/>
      <c r="G160" s="66">
        <f t="shared" ref="G160:G162" si="20">SUM(E160,F160)*C160</f>
        <v>0</v>
      </c>
    </row>
    <row r="161" spans="1:7" x14ac:dyDescent="0.2">
      <c r="A161" s="71" t="s">
        <v>55</v>
      </c>
      <c r="B161" s="72" t="s">
        <v>79</v>
      </c>
      <c r="C161" s="69">
        <v>7</v>
      </c>
      <c r="D161" s="63" t="s">
        <v>46</v>
      </c>
      <c r="E161" s="79"/>
      <c r="F161" s="79"/>
      <c r="G161" s="66">
        <f t="shared" si="20"/>
        <v>0</v>
      </c>
    </row>
    <row r="162" spans="1:7" x14ac:dyDescent="0.2">
      <c r="A162" s="71" t="s">
        <v>56</v>
      </c>
      <c r="B162" s="72" t="s">
        <v>77</v>
      </c>
      <c r="C162" s="69">
        <v>9</v>
      </c>
      <c r="D162" s="63" t="s">
        <v>46</v>
      </c>
      <c r="E162" s="79"/>
      <c r="F162" s="79"/>
      <c r="G162" s="66">
        <f t="shared" si="20"/>
        <v>0</v>
      </c>
    </row>
    <row r="163" spans="1:7" x14ac:dyDescent="0.2">
      <c r="A163" s="67">
        <v>7</v>
      </c>
      <c r="B163" s="68" t="s">
        <v>40</v>
      </c>
      <c r="C163" s="69"/>
      <c r="D163" s="63"/>
      <c r="E163" s="70"/>
      <c r="F163" s="70"/>
      <c r="G163" s="65"/>
    </row>
    <row r="164" spans="1:7" x14ac:dyDescent="0.2">
      <c r="A164" s="71" t="s">
        <v>59</v>
      </c>
      <c r="B164" s="62" t="s">
        <v>83</v>
      </c>
      <c r="C164" s="69">
        <v>10</v>
      </c>
      <c r="D164" s="63" t="s">
        <v>69</v>
      </c>
      <c r="E164" s="79"/>
      <c r="F164" s="79"/>
      <c r="G164" s="66">
        <f t="shared" ref="G164" si="21">SUM(E164,F164)*C164</f>
        <v>0</v>
      </c>
    </row>
    <row r="165" spans="1:7" x14ac:dyDescent="0.2">
      <c r="A165" s="67">
        <v>8</v>
      </c>
      <c r="B165" s="68" t="s">
        <v>41</v>
      </c>
      <c r="C165" s="69"/>
      <c r="D165" s="63"/>
      <c r="E165" s="70"/>
      <c r="F165" s="70"/>
      <c r="G165" s="65"/>
    </row>
    <row r="166" spans="1:7" x14ac:dyDescent="0.2">
      <c r="A166" s="71" t="s">
        <v>75</v>
      </c>
      <c r="B166" s="62" t="s">
        <v>62</v>
      </c>
      <c r="C166" s="69">
        <v>275</v>
      </c>
      <c r="D166" s="63" t="s">
        <v>45</v>
      </c>
      <c r="E166" s="79"/>
      <c r="F166" s="79"/>
      <c r="G166" s="66">
        <f t="shared" ref="G166:G168" si="22">SUM(E166,F166)*C166</f>
        <v>0</v>
      </c>
    </row>
    <row r="167" spans="1:7" x14ac:dyDescent="0.2">
      <c r="A167" s="71" t="s">
        <v>90</v>
      </c>
      <c r="B167" s="62" t="s">
        <v>84</v>
      </c>
      <c r="C167" s="69">
        <v>802</v>
      </c>
      <c r="D167" s="63" t="s">
        <v>45</v>
      </c>
      <c r="E167" s="79"/>
      <c r="F167" s="79"/>
      <c r="G167" s="66">
        <f t="shared" si="22"/>
        <v>0</v>
      </c>
    </row>
    <row r="168" spans="1:7" x14ac:dyDescent="0.2">
      <c r="A168" s="71" t="s">
        <v>91</v>
      </c>
      <c r="B168" s="62" t="s">
        <v>63</v>
      </c>
      <c r="C168" s="69">
        <v>5</v>
      </c>
      <c r="D168" s="63" t="s">
        <v>64</v>
      </c>
      <c r="E168" s="79"/>
      <c r="F168" s="79"/>
      <c r="G168" s="66">
        <f t="shared" si="22"/>
        <v>0</v>
      </c>
    </row>
    <row r="169" spans="1:7" x14ac:dyDescent="0.2">
      <c r="A169" s="73"/>
      <c r="B169" s="93" t="s">
        <v>98</v>
      </c>
      <c r="C169" s="93"/>
      <c r="D169" s="93"/>
      <c r="E169" s="74">
        <f>SUMPRODUCT(E138:E168,C138:C168)</f>
        <v>0</v>
      </c>
      <c r="F169" s="74">
        <f>SUMPRODUCT(F138:F168,C138:C168)</f>
        <v>0</v>
      </c>
      <c r="G169" s="75">
        <f>SUM(G138:G168)</f>
        <v>0</v>
      </c>
    </row>
    <row r="170" spans="1:7" s="8" customFormat="1" x14ac:dyDescent="0.2">
      <c r="A170" s="67" t="s">
        <v>99</v>
      </c>
      <c r="B170" s="68" t="s">
        <v>100</v>
      </c>
      <c r="C170" s="69"/>
      <c r="D170" s="63"/>
      <c r="E170" s="70"/>
      <c r="F170" s="70"/>
      <c r="G170" s="65"/>
    </row>
    <row r="171" spans="1:7" s="8" customFormat="1" x14ac:dyDescent="0.2">
      <c r="A171" s="67">
        <v>1</v>
      </c>
      <c r="B171" s="68" t="s">
        <v>110</v>
      </c>
      <c r="C171" s="69"/>
      <c r="D171" s="63"/>
      <c r="E171" s="70"/>
      <c r="F171" s="70"/>
      <c r="G171" s="65"/>
    </row>
    <row r="172" spans="1:7" s="8" customFormat="1" x14ac:dyDescent="0.2">
      <c r="A172" s="71" t="s">
        <v>13</v>
      </c>
      <c r="B172" s="41" t="s">
        <v>129</v>
      </c>
      <c r="C172" s="69">
        <v>100</v>
      </c>
      <c r="D172" s="63" t="s">
        <v>104</v>
      </c>
      <c r="E172" s="79"/>
      <c r="F172" s="79"/>
      <c r="G172" s="66">
        <f t="shared" ref="G172:G180" si="23">SUM(E172,F172)*C172</f>
        <v>0</v>
      </c>
    </row>
    <row r="173" spans="1:7" s="8" customFormat="1" x14ac:dyDescent="0.2">
      <c r="A173" s="71" t="s">
        <v>14</v>
      </c>
      <c r="B173" s="42" t="s">
        <v>101</v>
      </c>
      <c r="C173" s="69">
        <v>24</v>
      </c>
      <c r="D173" s="63" t="s">
        <v>46</v>
      </c>
      <c r="E173" s="79"/>
      <c r="F173" s="79"/>
      <c r="G173" s="66">
        <f t="shared" si="23"/>
        <v>0</v>
      </c>
    </row>
    <row r="174" spans="1:7" s="8" customFormat="1" x14ac:dyDescent="0.2">
      <c r="A174" s="71" t="s">
        <v>34</v>
      </c>
      <c r="B174" s="42" t="s">
        <v>102</v>
      </c>
      <c r="C174" s="69">
        <v>8</v>
      </c>
      <c r="D174" s="63" t="s">
        <v>46</v>
      </c>
      <c r="E174" s="49"/>
      <c r="F174" s="49"/>
      <c r="G174" s="66">
        <f t="shared" si="23"/>
        <v>0</v>
      </c>
    </row>
    <row r="175" spans="1:7" s="8" customFormat="1" x14ac:dyDescent="0.2">
      <c r="A175" s="71" t="s">
        <v>36</v>
      </c>
      <c r="B175" s="42" t="s">
        <v>131</v>
      </c>
      <c r="C175" s="69">
        <v>42</v>
      </c>
      <c r="D175" s="63" t="s">
        <v>104</v>
      </c>
      <c r="E175" s="14"/>
      <c r="F175" s="14"/>
      <c r="G175" s="66">
        <f t="shared" si="23"/>
        <v>0</v>
      </c>
    </row>
    <row r="176" spans="1:7" s="8" customFormat="1" x14ac:dyDescent="0.2">
      <c r="A176" s="71" t="s">
        <v>105</v>
      </c>
      <c r="B176" s="41" t="s">
        <v>132</v>
      </c>
      <c r="C176" s="69">
        <v>14</v>
      </c>
      <c r="D176" s="63" t="s">
        <v>46</v>
      </c>
      <c r="E176" s="79"/>
      <c r="F176" s="79"/>
      <c r="G176" s="66">
        <f t="shared" si="23"/>
        <v>0</v>
      </c>
    </row>
    <row r="177" spans="1:7" s="8" customFormat="1" x14ac:dyDescent="0.2">
      <c r="A177" s="71" t="s">
        <v>106</v>
      </c>
      <c r="B177" s="42" t="s">
        <v>128</v>
      </c>
      <c r="C177" s="69">
        <v>8</v>
      </c>
      <c r="D177" s="63" t="s">
        <v>46</v>
      </c>
      <c r="E177" s="49"/>
      <c r="F177" s="49"/>
      <c r="G177" s="66">
        <f t="shared" si="23"/>
        <v>0</v>
      </c>
    </row>
    <row r="178" spans="1:7" s="8" customFormat="1" x14ac:dyDescent="0.2">
      <c r="A178" s="71" t="s">
        <v>107</v>
      </c>
      <c r="B178" s="42" t="s">
        <v>103</v>
      </c>
      <c r="C178" s="69">
        <v>16</v>
      </c>
      <c r="D178" s="63" t="s">
        <v>46</v>
      </c>
      <c r="E178" s="49"/>
      <c r="F178" s="49"/>
      <c r="G178" s="66">
        <f t="shared" si="23"/>
        <v>0</v>
      </c>
    </row>
    <row r="179" spans="1:7" s="8" customFormat="1" ht="38.25" x14ac:dyDescent="0.2">
      <c r="A179" s="71" t="s">
        <v>108</v>
      </c>
      <c r="B179" s="48" t="s">
        <v>141</v>
      </c>
      <c r="C179" s="69">
        <v>4</v>
      </c>
      <c r="D179" s="63" t="s">
        <v>46</v>
      </c>
      <c r="E179" s="79"/>
      <c r="F179" s="79"/>
      <c r="G179" s="66">
        <f t="shared" si="23"/>
        <v>0</v>
      </c>
    </row>
    <row r="180" spans="1:7" s="8" customFormat="1" ht="38.25" x14ac:dyDescent="0.2">
      <c r="A180" s="71" t="s">
        <v>109</v>
      </c>
      <c r="B180" s="43" t="s">
        <v>142</v>
      </c>
      <c r="C180" s="69">
        <v>76</v>
      </c>
      <c r="D180" s="63" t="s">
        <v>46</v>
      </c>
      <c r="E180" s="49"/>
      <c r="F180" s="49"/>
      <c r="G180" s="66">
        <f t="shared" si="23"/>
        <v>0</v>
      </c>
    </row>
    <row r="181" spans="1:7" s="8" customFormat="1" x14ac:dyDescent="0.2">
      <c r="A181" s="67">
        <v>2</v>
      </c>
      <c r="B181" s="44" t="s">
        <v>111</v>
      </c>
      <c r="C181" s="69"/>
      <c r="D181" s="63"/>
      <c r="E181" s="65"/>
      <c r="F181" s="65"/>
      <c r="G181" s="66"/>
    </row>
    <row r="182" spans="1:7" s="8" customFormat="1" x14ac:dyDescent="0.2">
      <c r="A182" s="71" t="s">
        <v>29</v>
      </c>
      <c r="B182" s="77" t="s">
        <v>112</v>
      </c>
      <c r="C182" s="69"/>
      <c r="D182" s="63"/>
      <c r="E182" s="65"/>
      <c r="F182" s="65"/>
      <c r="G182" s="66"/>
    </row>
    <row r="183" spans="1:7" s="8" customFormat="1" x14ac:dyDescent="0.2">
      <c r="A183" s="71" t="s">
        <v>30</v>
      </c>
      <c r="B183" s="78" t="s">
        <v>126</v>
      </c>
      <c r="C183" s="69">
        <v>7</v>
      </c>
      <c r="D183" s="63" t="s">
        <v>46</v>
      </c>
      <c r="E183" s="14"/>
      <c r="F183" s="14"/>
      <c r="G183" s="66">
        <f t="shared" ref="G183:G190" si="24">SUM(E183,F183)*C183</f>
        <v>0</v>
      </c>
    </row>
    <row r="184" spans="1:7" s="8" customFormat="1" x14ac:dyDescent="0.2">
      <c r="A184" s="71" t="s">
        <v>35</v>
      </c>
      <c r="B184" s="78" t="s">
        <v>113</v>
      </c>
      <c r="C184" s="69">
        <v>7</v>
      </c>
      <c r="D184" s="63" t="s">
        <v>46</v>
      </c>
      <c r="E184" s="79"/>
      <c r="F184" s="79"/>
      <c r="G184" s="66">
        <f t="shared" si="24"/>
        <v>0</v>
      </c>
    </row>
    <row r="185" spans="1:7" s="8" customFormat="1" x14ac:dyDescent="0.2">
      <c r="A185" s="71" t="s">
        <v>118</v>
      </c>
      <c r="B185" s="78" t="s">
        <v>139</v>
      </c>
      <c r="C185" s="69">
        <v>7</v>
      </c>
      <c r="D185" s="63" t="s">
        <v>46</v>
      </c>
      <c r="E185" s="79"/>
      <c r="F185" s="79"/>
      <c r="G185" s="66">
        <f t="shared" si="24"/>
        <v>0</v>
      </c>
    </row>
    <row r="186" spans="1:7" s="8" customFormat="1" ht="25.5" x14ac:dyDescent="0.2">
      <c r="A186" s="71" t="s">
        <v>119</v>
      </c>
      <c r="B186" s="78" t="s">
        <v>115</v>
      </c>
      <c r="C186" s="69">
        <v>7</v>
      </c>
      <c r="D186" s="63" t="s">
        <v>46</v>
      </c>
      <c r="E186" s="49"/>
      <c r="F186" s="49"/>
      <c r="G186" s="66">
        <f t="shared" si="24"/>
        <v>0</v>
      </c>
    </row>
    <row r="187" spans="1:7" s="8" customFormat="1" x14ac:dyDescent="0.2">
      <c r="A187" s="71" t="s">
        <v>120</v>
      </c>
      <c r="B187" s="45" t="s">
        <v>116</v>
      </c>
      <c r="C187" s="69">
        <v>7</v>
      </c>
      <c r="D187" s="63" t="s">
        <v>46</v>
      </c>
      <c r="E187" s="49"/>
      <c r="F187" s="49"/>
      <c r="G187" s="66">
        <f t="shared" si="24"/>
        <v>0</v>
      </c>
    </row>
    <row r="188" spans="1:7" s="8" customFormat="1" x14ac:dyDescent="0.2">
      <c r="A188" s="71" t="s">
        <v>121</v>
      </c>
      <c r="B188" s="46" t="s">
        <v>117</v>
      </c>
      <c r="C188" s="69">
        <v>7</v>
      </c>
      <c r="D188" s="63" t="s">
        <v>69</v>
      </c>
      <c r="E188" s="79"/>
      <c r="F188" s="79"/>
      <c r="G188" s="66">
        <f t="shared" si="24"/>
        <v>0</v>
      </c>
    </row>
    <row r="189" spans="1:7" s="8" customFormat="1" ht="25.5" x14ac:dyDescent="0.2">
      <c r="A189" s="71" t="s">
        <v>122</v>
      </c>
      <c r="B189" s="43" t="s">
        <v>130</v>
      </c>
      <c r="C189" s="69">
        <v>7</v>
      </c>
      <c r="D189" s="63" t="s">
        <v>69</v>
      </c>
      <c r="E189" s="14"/>
      <c r="F189" s="14"/>
      <c r="G189" s="66">
        <f t="shared" si="24"/>
        <v>0</v>
      </c>
    </row>
    <row r="190" spans="1:7" ht="38.25" x14ac:dyDescent="0.2">
      <c r="A190" s="71" t="s">
        <v>138</v>
      </c>
      <c r="B190" s="62" t="s">
        <v>124</v>
      </c>
      <c r="C190" s="69">
        <v>7</v>
      </c>
      <c r="D190" s="63" t="s">
        <v>69</v>
      </c>
      <c r="E190" s="65" t="s">
        <v>31</v>
      </c>
      <c r="F190" s="79"/>
      <c r="G190" s="66">
        <f t="shared" si="24"/>
        <v>0</v>
      </c>
    </row>
    <row r="191" spans="1:7" x14ac:dyDescent="0.2">
      <c r="A191" s="73"/>
      <c r="B191" s="93" t="s">
        <v>135</v>
      </c>
      <c r="C191" s="93"/>
      <c r="D191" s="93"/>
      <c r="E191" s="74">
        <f>SUMPRODUCT(E171:E190,C171:C190)</f>
        <v>0</v>
      </c>
      <c r="F191" s="74">
        <f>SUMPRODUCT(F171:F190,C171:C190)</f>
        <v>0</v>
      </c>
      <c r="G191" s="75">
        <f>SUM(G171:G190)</f>
        <v>0</v>
      </c>
    </row>
    <row r="192" spans="1:7" x14ac:dyDescent="0.2">
      <c r="A192" s="73"/>
      <c r="B192" s="93" t="s">
        <v>145</v>
      </c>
      <c r="C192" s="93"/>
      <c r="D192" s="93"/>
      <c r="E192" s="74">
        <f>E191+E169</f>
        <v>0</v>
      </c>
      <c r="F192" s="74">
        <f>F191+F169</f>
        <v>0</v>
      </c>
      <c r="G192" s="74">
        <f>G191+G169</f>
        <v>0</v>
      </c>
    </row>
    <row r="193" spans="1:8" ht="15.75" thickBot="1" x14ac:dyDescent="0.25">
      <c r="A193" s="55"/>
      <c r="B193" s="84" t="s">
        <v>20</v>
      </c>
      <c r="C193" s="84"/>
      <c r="D193" s="84"/>
      <c r="E193" s="15">
        <f>SUM(E192,E134,E76)</f>
        <v>0</v>
      </c>
      <c r="F193" s="15">
        <f>SUM(F192,F134,F76)</f>
        <v>0</v>
      </c>
      <c r="G193" s="15">
        <f>SUM(G192,G134,G76)</f>
        <v>0</v>
      </c>
      <c r="H193" s="50"/>
    </row>
    <row r="194" spans="1:8" ht="15.75" thickBot="1" x14ac:dyDescent="0.25">
      <c r="A194" s="39"/>
      <c r="B194" s="80" t="s">
        <v>26</v>
      </c>
      <c r="C194" s="80"/>
      <c r="D194" s="80"/>
      <c r="E194" s="40">
        <f>TRUNC(E193*(1+$G$4),2)</f>
        <v>0</v>
      </c>
      <c r="F194" s="40">
        <f>TRUNC(F193*(1+$G$4),2)</f>
        <v>0</v>
      </c>
      <c r="G194" s="40">
        <f>SUM(E194:F194)</f>
        <v>0</v>
      </c>
      <c r="H194" s="50"/>
    </row>
    <row r="195" spans="1:8" x14ac:dyDescent="0.2">
      <c r="A195" s="28"/>
      <c r="B195" s="29"/>
      <c r="C195" s="30"/>
      <c r="D195" s="31"/>
      <c r="E195" s="32"/>
      <c r="F195" s="32"/>
      <c r="G195" s="32"/>
    </row>
  </sheetData>
  <sheetProtection algorithmName="SHA-512" hashValue="m73TREglxCQmXtbSAWFPt5zItIcxh0AksvF3Nggh1zRsl6KZX1wdnTdLMriYrzCXfbsu/JMDdCuIcmI0vTnTBw==" saltValue="x31Bqq0wbzh8JSVwdsCoCQ==" spinCount="100000" sheet="1" selectLockedCells="1"/>
  <sortState ref="B51:G56">
    <sortCondition ref="B51"/>
  </sortState>
  <mergeCells count="31">
    <mergeCell ref="B192:D192"/>
    <mergeCell ref="B109:D109"/>
    <mergeCell ref="B75:D75"/>
    <mergeCell ref="B133:D133"/>
    <mergeCell ref="B191:D191"/>
    <mergeCell ref="B76:D76"/>
    <mergeCell ref="B134:D134"/>
    <mergeCell ref="A1:G2"/>
    <mergeCell ref="E12:F12"/>
    <mergeCell ref="A4:D4"/>
    <mergeCell ref="A5:D5"/>
    <mergeCell ref="A6:D6"/>
    <mergeCell ref="A7:D7"/>
    <mergeCell ref="E6:F6"/>
    <mergeCell ref="A3:G3"/>
    <mergeCell ref="B194:D194"/>
    <mergeCell ref="E4:F4"/>
    <mergeCell ref="E5:F5"/>
    <mergeCell ref="D9:E9"/>
    <mergeCell ref="D10:G10"/>
    <mergeCell ref="B193:D193"/>
    <mergeCell ref="A11:G11"/>
    <mergeCell ref="G12:G13"/>
    <mergeCell ref="B12:B13"/>
    <mergeCell ref="D12:D13"/>
    <mergeCell ref="A8:G8"/>
    <mergeCell ref="C12:C13"/>
    <mergeCell ref="A12:A13"/>
    <mergeCell ref="B14:D14"/>
    <mergeCell ref="B169:D169"/>
    <mergeCell ref="B52:D52"/>
  </mergeCells>
  <conditionalFormatting sqref="B68:B69 G65:G66 G27:G31">
    <cfRule type="containsText" dxfId="134" priority="2488" stopIfTrue="1" operator="containsText" text="x,xx">
      <formula>NOT(ISERROR(SEARCH("x,xx",B27)))</formula>
    </cfRule>
  </conditionalFormatting>
  <conditionalFormatting sqref="B194">
    <cfRule type="containsText" dxfId="133" priority="2461" stopIfTrue="1" operator="containsText" text="x,xx">
      <formula>NOT(ISERROR(SEARCH("x,xx",B194)))</formula>
    </cfRule>
  </conditionalFormatting>
  <conditionalFormatting sqref="B193">
    <cfRule type="containsText" dxfId="132" priority="2067" stopIfTrue="1" operator="containsText" text="x,xx">
      <formula>NOT(ISERROR(SEARCH("x,xx",B193)))</formula>
    </cfRule>
  </conditionalFormatting>
  <conditionalFormatting sqref="F14:G14">
    <cfRule type="containsText" dxfId="131" priority="2013" stopIfTrue="1" operator="containsText" text="x,xx">
      <formula>NOT(ISERROR(SEARCH("x,xx",F14)))</formula>
    </cfRule>
  </conditionalFormatting>
  <conditionalFormatting sqref="B14">
    <cfRule type="containsText" dxfId="130" priority="2014" stopIfTrue="1" operator="containsText" text="x,xx">
      <formula>NOT(ISERROR(SEARCH("x,xx",B14)))</formula>
    </cfRule>
  </conditionalFormatting>
  <conditionalFormatting sqref="F135:G135">
    <cfRule type="containsText" dxfId="129" priority="193" stopIfTrue="1" operator="containsText" text="x,xx">
      <formula>NOT(ISERROR(SEARCH("x,xx",F135)))</formula>
    </cfRule>
  </conditionalFormatting>
  <conditionalFormatting sqref="B135">
    <cfRule type="containsText" dxfId="128" priority="194" stopIfTrue="1" operator="containsText" text="x,xx">
      <formula>NOT(ISERROR(SEARCH("x,xx",B135)))</formula>
    </cfRule>
  </conditionalFormatting>
  <conditionalFormatting sqref="F77:G77">
    <cfRule type="containsText" dxfId="127" priority="179" stopIfTrue="1" operator="containsText" text="x,xx">
      <formula>NOT(ISERROR(SEARCH("x,xx",F77)))</formula>
    </cfRule>
  </conditionalFormatting>
  <conditionalFormatting sqref="B77">
    <cfRule type="containsText" dxfId="126" priority="180" stopIfTrue="1" operator="containsText" text="x,xx">
      <formula>NOT(ISERROR(SEARCH("x,xx",B77)))</formula>
    </cfRule>
  </conditionalFormatting>
  <conditionalFormatting sqref="F15:G15">
    <cfRule type="containsText" dxfId="125" priority="177" stopIfTrue="1" operator="containsText" text="x,xx">
      <formula>NOT(ISERROR(SEARCH("x,xx",F15)))</formula>
    </cfRule>
  </conditionalFormatting>
  <conditionalFormatting sqref="B15">
    <cfRule type="containsText" dxfId="124" priority="178" stopIfTrue="1" operator="containsText" text="x,xx">
      <formula>NOT(ISERROR(SEARCH("x,xx",B15)))</formula>
    </cfRule>
  </conditionalFormatting>
  <conditionalFormatting sqref="F58 B60:B61 B64">
    <cfRule type="containsText" dxfId="123" priority="176" stopIfTrue="1" operator="containsText" text="x,xx">
      <formula>NOT(ISERROR(SEARCH("x,xx",B58)))</formula>
    </cfRule>
  </conditionalFormatting>
  <conditionalFormatting sqref="B58">
    <cfRule type="containsText" dxfId="122" priority="173" stopIfTrue="1" operator="containsText" text="x,xx">
      <formula>NOT(ISERROR(SEARCH("x,xx",B58)))</formula>
    </cfRule>
  </conditionalFormatting>
  <conditionalFormatting sqref="B73">
    <cfRule type="containsText" dxfId="121" priority="164" stopIfTrue="1" operator="containsText" text="x,xx">
      <formula>NOT(ISERROR(SEARCH("x,xx",B73)))</formula>
    </cfRule>
  </conditionalFormatting>
  <conditionalFormatting sqref="B110">
    <cfRule type="containsText" dxfId="120" priority="151" stopIfTrue="1" operator="containsText" text="x,xx">
      <formula>NOT(ISERROR(SEARCH("x,xx",B110)))</formula>
    </cfRule>
  </conditionalFormatting>
  <conditionalFormatting sqref="F54">
    <cfRule type="containsText" dxfId="119" priority="167" stopIfTrue="1" operator="containsText" text="x,xx">
      <formula>NOT(ISERROR(SEARCH("x,xx",F54)))</formula>
    </cfRule>
  </conditionalFormatting>
  <conditionalFormatting sqref="B59">
    <cfRule type="containsText" dxfId="118" priority="168" stopIfTrue="1" operator="containsText" text="x,xx">
      <formula>NOT(ISERROR(SEARCH("x,xx",B59)))</formula>
    </cfRule>
  </conditionalFormatting>
  <conditionalFormatting sqref="B71">
    <cfRule type="containsText" dxfId="117" priority="162" stopIfTrue="1" operator="containsText" text="x,xx">
      <formula>NOT(ISERROR(SEARCH("x,xx",B71)))</formula>
    </cfRule>
  </conditionalFormatting>
  <conditionalFormatting sqref="B54">
    <cfRule type="containsText" dxfId="116" priority="166" stopIfTrue="1" operator="containsText" text="x,xx">
      <formula>NOT(ISERROR(SEARCH("x,xx",B54)))</formula>
    </cfRule>
  </conditionalFormatting>
  <conditionalFormatting sqref="B67">
    <cfRule type="containsText" dxfId="115" priority="163" stopIfTrue="1" operator="containsText" text="x,xx">
      <formula>NOT(ISERROR(SEARCH("x,xx",B67)))</formula>
    </cfRule>
  </conditionalFormatting>
  <conditionalFormatting sqref="F75">
    <cfRule type="containsText" dxfId="114" priority="157" stopIfTrue="1" operator="containsText" text="x,xx">
      <formula>NOT(ISERROR(SEARCH("x,xx",F75)))</formula>
    </cfRule>
  </conditionalFormatting>
  <conditionalFormatting sqref="B122">
    <cfRule type="containsText" dxfId="113" priority="149" stopIfTrue="1" operator="containsText" text="x,xx">
      <formula>NOT(ISERROR(SEARCH("x,xx",B122)))</formula>
    </cfRule>
  </conditionalFormatting>
  <conditionalFormatting sqref="B70">
    <cfRule type="containsText" dxfId="112" priority="158" stopIfTrue="1" operator="containsText" text="x,xx">
      <formula>NOT(ISERROR(SEARCH("x,xx",B70)))</formula>
    </cfRule>
  </conditionalFormatting>
  <conditionalFormatting sqref="B126:B127 G123:G124">
    <cfRule type="containsText" dxfId="111" priority="153" stopIfTrue="1" operator="containsText" text="x,xx">
      <formula>NOT(ISERROR(SEARCH("x,xx",B123)))</formula>
    </cfRule>
  </conditionalFormatting>
  <conditionalFormatting sqref="B75">
    <cfRule type="containsText" dxfId="110" priority="156" stopIfTrue="1" operator="containsText" text="x,xx">
      <formula>NOT(ISERROR(SEARCH("x,xx",B75)))</formula>
    </cfRule>
  </conditionalFormatting>
  <conditionalFormatting sqref="F110 B117:B118 B121">
    <cfRule type="containsText" dxfId="109" priority="152" stopIfTrue="1" operator="containsText" text="x,xx">
      <formula>NOT(ISERROR(SEARCH("x,xx",B110)))</formula>
    </cfRule>
  </conditionalFormatting>
  <conditionalFormatting sqref="B131">
    <cfRule type="containsText" dxfId="108" priority="143" stopIfTrue="1" operator="containsText" text="x,xx">
      <formula>NOT(ISERROR(SEARCH("x,xx",B131)))</formula>
    </cfRule>
  </conditionalFormatting>
  <conditionalFormatting sqref="B116">
    <cfRule type="containsText" dxfId="107" priority="147" stopIfTrue="1" operator="containsText" text="x,xx">
      <formula>NOT(ISERROR(SEARCH("x,xx",B116)))</formula>
    </cfRule>
  </conditionalFormatting>
  <conditionalFormatting sqref="B115">
    <cfRule type="containsText" dxfId="106" priority="150" stopIfTrue="1" operator="containsText" text="x,xx">
      <formula>NOT(ISERROR(SEARCH("x,xx",B115)))</formula>
    </cfRule>
  </conditionalFormatting>
  <conditionalFormatting sqref="F111">
    <cfRule type="containsText" dxfId="105" priority="146" stopIfTrue="1" operator="containsText" text="x,xx">
      <formula>NOT(ISERROR(SEARCH("x,xx",F111)))</formula>
    </cfRule>
  </conditionalFormatting>
  <conditionalFormatting sqref="B125">
    <cfRule type="containsText" dxfId="104" priority="142" stopIfTrue="1" operator="containsText" text="x,xx">
      <formula>NOT(ISERROR(SEARCH("x,xx",B125)))</formula>
    </cfRule>
  </conditionalFormatting>
  <conditionalFormatting sqref="B129">
    <cfRule type="containsText" dxfId="103" priority="141" stopIfTrue="1" operator="containsText" text="x,xx">
      <formula>NOT(ISERROR(SEARCH("x,xx",B129)))</formula>
    </cfRule>
  </conditionalFormatting>
  <conditionalFormatting sqref="B111">
    <cfRule type="containsText" dxfId="102" priority="145" stopIfTrue="1" operator="containsText" text="x,xx">
      <formula>NOT(ISERROR(SEARCH("x,xx",B111)))</formula>
    </cfRule>
  </conditionalFormatting>
  <conditionalFormatting sqref="B128">
    <cfRule type="containsText" dxfId="101" priority="138" stopIfTrue="1" operator="containsText" text="x,xx">
      <formula>NOT(ISERROR(SEARCH("x,xx",B128)))</formula>
    </cfRule>
  </conditionalFormatting>
  <conditionalFormatting sqref="B184:B185 G181:G182">
    <cfRule type="containsText" dxfId="100" priority="133" stopIfTrue="1" operator="containsText" text="x,xx">
      <formula>NOT(ISERROR(SEARCH("x,xx",B181)))</formula>
    </cfRule>
  </conditionalFormatting>
  <conditionalFormatting sqref="F170 B177:B179">
    <cfRule type="containsText" dxfId="99" priority="132" stopIfTrue="1" operator="containsText" text="x,xx">
      <formula>NOT(ISERROR(SEARCH("x,xx",B170)))</formula>
    </cfRule>
  </conditionalFormatting>
  <conditionalFormatting sqref="B170">
    <cfRule type="containsText" dxfId="98" priority="131" stopIfTrue="1" operator="containsText" text="x,xx">
      <formula>NOT(ISERROR(SEARCH("x,xx",B170)))</formula>
    </cfRule>
  </conditionalFormatting>
  <conditionalFormatting sqref="B176">
    <cfRule type="containsText" dxfId="97" priority="127" stopIfTrue="1" operator="containsText" text="x,xx">
      <formula>NOT(ISERROR(SEARCH("x,xx",B176)))</formula>
    </cfRule>
  </conditionalFormatting>
  <conditionalFormatting sqref="F171">
    <cfRule type="containsText" dxfId="96" priority="126" stopIfTrue="1" operator="containsText" text="x,xx">
      <formula>NOT(ISERROR(SEARCH("x,xx",F171)))</formula>
    </cfRule>
  </conditionalFormatting>
  <conditionalFormatting sqref="B175">
    <cfRule type="containsText" dxfId="95" priority="130" stopIfTrue="1" operator="containsText" text="x,xx">
      <formula>NOT(ISERROR(SEARCH("x,xx",B175)))</formula>
    </cfRule>
  </conditionalFormatting>
  <conditionalFormatting sqref="B180">
    <cfRule type="containsText" dxfId="94" priority="129" stopIfTrue="1" operator="containsText" text="x,xx">
      <formula>NOT(ISERROR(SEARCH("x,xx",B180)))</formula>
    </cfRule>
  </conditionalFormatting>
  <conditionalFormatting sqref="B171">
    <cfRule type="containsText" dxfId="93" priority="125" stopIfTrue="1" operator="containsText" text="x,xx">
      <formula>NOT(ISERROR(SEARCH("x,xx",B171)))</formula>
    </cfRule>
  </conditionalFormatting>
  <conditionalFormatting sqref="B189">
    <cfRule type="containsText" dxfId="92" priority="123" stopIfTrue="1" operator="containsText" text="x,xx">
      <formula>NOT(ISERROR(SEARCH("x,xx",B189)))</formula>
    </cfRule>
  </conditionalFormatting>
  <conditionalFormatting sqref="B183">
    <cfRule type="containsText" dxfId="91" priority="122" stopIfTrue="1" operator="containsText" text="x,xx">
      <formula>NOT(ISERROR(SEARCH("x,xx",B183)))</formula>
    </cfRule>
  </conditionalFormatting>
  <conditionalFormatting sqref="B187">
    <cfRule type="containsText" dxfId="90" priority="121" stopIfTrue="1" operator="containsText" text="x,xx">
      <formula>NOT(ISERROR(SEARCH("x,xx",B187)))</formula>
    </cfRule>
  </conditionalFormatting>
  <conditionalFormatting sqref="B186">
    <cfRule type="containsText" dxfId="89" priority="118" stopIfTrue="1" operator="containsText" text="x,xx">
      <formula>NOT(ISERROR(SEARCH("x,xx",B186)))</formula>
    </cfRule>
  </conditionalFormatting>
  <conditionalFormatting sqref="F67">
    <cfRule type="containsText" dxfId="88" priority="111" stopIfTrue="1" operator="containsText" text="x,xx">
      <formula>NOT(ISERROR(SEARCH("x,xx",F67)))</formula>
    </cfRule>
  </conditionalFormatting>
  <conditionalFormatting sqref="F73">
    <cfRule type="containsText" dxfId="87" priority="110" stopIfTrue="1" operator="containsText" text="x,xx">
      <formula>NOT(ISERROR(SEARCH("x,xx",F73)))</formula>
    </cfRule>
  </conditionalFormatting>
  <conditionalFormatting sqref="A53:G53">
    <cfRule type="containsText" dxfId="86" priority="109" stopIfTrue="1" operator="containsText" text="x,xx">
      <formula>NOT(ISERROR(SEARCH("x,xx",A53)))</formula>
    </cfRule>
  </conditionalFormatting>
  <conditionalFormatting sqref="B76">
    <cfRule type="containsText" dxfId="85" priority="107" stopIfTrue="1" operator="containsText" text="x,xx">
      <formula>NOT(ISERROR(SEARCH("x,xx",B76)))</formula>
    </cfRule>
  </conditionalFormatting>
  <conditionalFormatting sqref="F133">
    <cfRule type="containsText" dxfId="84" priority="104" stopIfTrue="1" operator="containsText" text="x,xx">
      <formula>NOT(ISERROR(SEARCH("x,xx",F133)))</formula>
    </cfRule>
  </conditionalFormatting>
  <conditionalFormatting sqref="B133">
    <cfRule type="containsText" dxfId="83" priority="103" stopIfTrue="1" operator="containsText" text="x,xx">
      <formula>NOT(ISERROR(SEARCH("x,xx",B133)))</formula>
    </cfRule>
  </conditionalFormatting>
  <conditionalFormatting sqref="B134">
    <cfRule type="containsText" dxfId="82" priority="102" stopIfTrue="1" operator="containsText" text="x,xx">
      <formula>NOT(ISERROR(SEARCH("x,xx",B134)))</formula>
    </cfRule>
  </conditionalFormatting>
  <conditionalFormatting sqref="F191">
    <cfRule type="containsText" dxfId="81" priority="99" stopIfTrue="1" operator="containsText" text="x,xx">
      <formula>NOT(ISERROR(SEARCH("x,xx",F191)))</formula>
    </cfRule>
  </conditionalFormatting>
  <conditionalFormatting sqref="B191">
    <cfRule type="containsText" dxfId="80" priority="98" stopIfTrue="1" operator="containsText" text="x,xx">
      <formula>NOT(ISERROR(SEARCH("x,xx",B191)))</formula>
    </cfRule>
  </conditionalFormatting>
  <conditionalFormatting sqref="B192">
    <cfRule type="containsText" dxfId="79" priority="97" stopIfTrue="1" operator="containsText" text="x,xx">
      <formula>NOT(ISERROR(SEARCH("x,xx",B192)))</formula>
    </cfRule>
  </conditionalFormatting>
  <conditionalFormatting sqref="F17 B17 F40 F46 F32 F36 A18:A21 B41:B43 G18:G21 G23:G25 G33:G35 G37:G39 G49:G51">
    <cfRule type="containsText" dxfId="78" priority="94" stopIfTrue="1" operator="containsText" text="x,xx">
      <formula>NOT(ISERROR(SEARCH("x,xx",A17)))</formula>
    </cfRule>
  </conditionalFormatting>
  <conditionalFormatting sqref="B48 F48">
    <cfRule type="containsText" dxfId="77" priority="91" stopIfTrue="1" operator="containsText" text="x,xx">
      <formula>NOT(ISERROR(SEARCH("x,xx",B48)))</formula>
    </cfRule>
  </conditionalFormatting>
  <conditionalFormatting sqref="F22 B22">
    <cfRule type="containsText" dxfId="76" priority="93" stopIfTrue="1" operator="containsText" text="x,xx">
      <formula>NOT(ISERROR(SEARCH("x,xx",B22)))</formula>
    </cfRule>
  </conditionalFormatting>
  <conditionalFormatting sqref="F26">
    <cfRule type="containsText" dxfId="75" priority="92" stopIfTrue="1" operator="containsText" text="x,xx">
      <formula>NOT(ISERROR(SEARCH("x,xx",F26)))</formula>
    </cfRule>
  </conditionalFormatting>
  <conditionalFormatting sqref="F52">
    <cfRule type="containsText" dxfId="74" priority="90" stopIfTrue="1" operator="containsText" text="x,xx">
      <formula>NOT(ISERROR(SEARCH("x,xx",F52)))</formula>
    </cfRule>
  </conditionalFormatting>
  <conditionalFormatting sqref="B52">
    <cfRule type="containsText" dxfId="73" priority="89" stopIfTrue="1" operator="containsText" text="x,xx">
      <formula>NOT(ISERROR(SEARCH("x,xx",B52)))</formula>
    </cfRule>
  </conditionalFormatting>
  <conditionalFormatting sqref="A16:G16">
    <cfRule type="containsText" dxfId="72" priority="88" stopIfTrue="1" operator="containsText" text="x,xx">
      <formula>NOT(ISERROR(SEARCH("x,xx",A16)))</formula>
    </cfRule>
  </conditionalFormatting>
  <conditionalFormatting sqref="B26">
    <cfRule type="containsText" dxfId="71" priority="87" stopIfTrue="1" operator="containsText" text="x,xx">
      <formula>NOT(ISERROR(SEARCH("x,xx",B26)))</formula>
    </cfRule>
  </conditionalFormatting>
  <conditionalFormatting sqref="B32">
    <cfRule type="containsText" dxfId="70" priority="86" stopIfTrue="1" operator="containsText" text="x,xx">
      <formula>NOT(ISERROR(SEARCH("x,xx",B32)))</formula>
    </cfRule>
  </conditionalFormatting>
  <conditionalFormatting sqref="B36">
    <cfRule type="containsText" dxfId="69" priority="85" stopIfTrue="1" operator="containsText" text="x,xx">
      <formula>NOT(ISERROR(SEARCH("x,xx",B36)))</formula>
    </cfRule>
  </conditionalFormatting>
  <conditionalFormatting sqref="B40">
    <cfRule type="containsText" dxfId="68" priority="84" stopIfTrue="1" operator="containsText" text="x,xx">
      <formula>NOT(ISERROR(SEARCH("x,xx",B40)))</formula>
    </cfRule>
  </conditionalFormatting>
  <conditionalFormatting sqref="B46">
    <cfRule type="containsText" dxfId="67" priority="83" stopIfTrue="1" operator="containsText" text="x,xx">
      <formula>NOT(ISERROR(SEARCH("x,xx",B46)))</formula>
    </cfRule>
  </conditionalFormatting>
  <conditionalFormatting sqref="B44">
    <cfRule type="containsText" dxfId="66" priority="82" stopIfTrue="1" operator="containsText" text="x,xx">
      <formula>NOT(ISERROR(SEARCH("x,xx",B44)))</formula>
    </cfRule>
  </conditionalFormatting>
  <conditionalFormatting sqref="B30">
    <cfRule type="containsText" dxfId="65" priority="81" stopIfTrue="1" operator="containsText" text="x,xx">
      <formula>NOT(ISERROR(SEARCH("x,xx",B30)))</formula>
    </cfRule>
  </conditionalFormatting>
  <conditionalFormatting sqref="B45">
    <cfRule type="containsText" dxfId="64" priority="76" stopIfTrue="1" operator="containsText" text="x,xx">
      <formula>NOT(ISERROR(SEARCH("x,xx",B45)))</formula>
    </cfRule>
  </conditionalFormatting>
  <conditionalFormatting sqref="A80:A83 B101:B103">
    <cfRule type="containsText" dxfId="63" priority="75" stopIfTrue="1" operator="containsText" text="x,xx">
      <formula>NOT(ISERROR(SEARCH("x,xx",A80)))</formula>
    </cfRule>
  </conditionalFormatting>
  <conditionalFormatting sqref="F79 B79 F100 F104 F92">
    <cfRule type="containsText" dxfId="62" priority="74" stopIfTrue="1" operator="containsText" text="x,xx">
      <formula>NOT(ISERROR(SEARCH("x,xx",B79)))</formula>
    </cfRule>
  </conditionalFormatting>
  <conditionalFormatting sqref="B106 F106">
    <cfRule type="containsText" dxfId="61" priority="71" stopIfTrue="1" operator="containsText" text="x,xx">
      <formula>NOT(ISERROR(SEARCH("x,xx",B106)))</formula>
    </cfRule>
  </conditionalFormatting>
  <conditionalFormatting sqref="B84">
    <cfRule type="containsText" dxfId="60" priority="73" stopIfTrue="1" operator="containsText" text="x,xx">
      <formula>NOT(ISERROR(SEARCH("x,xx",B84)))</formula>
    </cfRule>
  </conditionalFormatting>
  <conditionalFormatting sqref="F88">
    <cfRule type="containsText" dxfId="59" priority="72" stopIfTrue="1" operator="containsText" text="x,xx">
      <formula>NOT(ISERROR(SEARCH("x,xx",F88)))</formula>
    </cfRule>
  </conditionalFormatting>
  <conditionalFormatting sqref="F109">
    <cfRule type="containsText" dxfId="58" priority="70" stopIfTrue="1" operator="containsText" text="x,xx">
      <formula>NOT(ISERROR(SEARCH("x,xx",F109)))</formula>
    </cfRule>
  </conditionalFormatting>
  <conditionalFormatting sqref="A78:G78">
    <cfRule type="containsText" dxfId="57" priority="69" stopIfTrue="1" operator="containsText" text="x,xx">
      <formula>NOT(ISERROR(SEARCH("x,xx",A78)))</formula>
    </cfRule>
  </conditionalFormatting>
  <conditionalFormatting sqref="B88">
    <cfRule type="containsText" dxfId="56" priority="68" stopIfTrue="1" operator="containsText" text="x,xx">
      <formula>NOT(ISERROR(SEARCH("x,xx",B88)))</formula>
    </cfRule>
  </conditionalFormatting>
  <conditionalFormatting sqref="B92">
    <cfRule type="containsText" dxfId="55" priority="67" stopIfTrue="1" operator="containsText" text="x,xx">
      <formula>NOT(ISERROR(SEARCH("x,xx",B92)))</formula>
    </cfRule>
  </conditionalFormatting>
  <conditionalFormatting sqref="B96">
    <cfRule type="containsText" dxfId="54" priority="66" stopIfTrue="1" operator="containsText" text="x,xx">
      <formula>NOT(ISERROR(SEARCH("x,xx",B96)))</formula>
    </cfRule>
  </conditionalFormatting>
  <conditionalFormatting sqref="B100">
    <cfRule type="containsText" dxfId="53" priority="65" stopIfTrue="1" operator="containsText" text="x,xx">
      <formula>NOT(ISERROR(SEARCH("x,xx",B100)))</formula>
    </cfRule>
  </conditionalFormatting>
  <conditionalFormatting sqref="B104">
    <cfRule type="containsText" dxfId="52" priority="64" stopIfTrue="1" operator="containsText" text="x,xx">
      <formula>NOT(ISERROR(SEARCH("x,xx",B104)))</formula>
    </cfRule>
  </conditionalFormatting>
  <conditionalFormatting sqref="B109">
    <cfRule type="containsText" dxfId="51" priority="61" stopIfTrue="1" operator="containsText" text="x,xx">
      <formula>NOT(ISERROR(SEARCH("x,xx",B109)))</formula>
    </cfRule>
  </conditionalFormatting>
  <conditionalFormatting sqref="B160:B161">
    <cfRule type="containsText" dxfId="50" priority="58" stopIfTrue="1" operator="containsText" text="x,xx">
      <formula>NOT(ISERROR(SEARCH("x,xx",B160)))</formula>
    </cfRule>
  </conditionalFormatting>
  <conditionalFormatting sqref="F137 B137 F159 F151 A138:A141">
    <cfRule type="containsText" dxfId="49" priority="57" stopIfTrue="1" operator="containsText" text="x,xx">
      <formula>NOT(ISERROR(SEARCH("x,xx",A137)))</formula>
    </cfRule>
  </conditionalFormatting>
  <conditionalFormatting sqref="B165">
    <cfRule type="containsText" dxfId="48" priority="54" stopIfTrue="1" operator="containsText" text="x,xx">
      <formula>NOT(ISERROR(SEARCH("x,xx",B165)))</formula>
    </cfRule>
  </conditionalFormatting>
  <conditionalFormatting sqref="B142">
    <cfRule type="containsText" dxfId="47" priority="56" stopIfTrue="1" operator="containsText" text="x,xx">
      <formula>NOT(ISERROR(SEARCH("x,xx",B142)))</formula>
    </cfRule>
  </conditionalFormatting>
  <conditionalFormatting sqref="F146">
    <cfRule type="containsText" dxfId="46" priority="55" stopIfTrue="1" operator="containsText" text="x,xx">
      <formula>NOT(ISERROR(SEARCH("x,xx",F146)))</formula>
    </cfRule>
  </conditionalFormatting>
  <conditionalFormatting sqref="F169">
    <cfRule type="containsText" dxfId="45" priority="53" stopIfTrue="1" operator="containsText" text="x,xx">
      <formula>NOT(ISERROR(SEARCH("x,xx",F169)))</formula>
    </cfRule>
  </conditionalFormatting>
  <conditionalFormatting sqref="B169">
    <cfRule type="containsText" dxfId="44" priority="52" stopIfTrue="1" operator="containsText" text="x,xx">
      <formula>NOT(ISERROR(SEARCH("x,xx",B169)))</formula>
    </cfRule>
  </conditionalFormatting>
  <conditionalFormatting sqref="A136:G136">
    <cfRule type="containsText" dxfId="43" priority="51" stopIfTrue="1" operator="containsText" text="x,xx">
      <formula>NOT(ISERROR(SEARCH("x,xx",A136)))</formula>
    </cfRule>
  </conditionalFormatting>
  <conditionalFormatting sqref="B146">
    <cfRule type="containsText" dxfId="42" priority="50" stopIfTrue="1" operator="containsText" text="x,xx">
      <formula>NOT(ISERROR(SEARCH("x,xx",B146)))</formula>
    </cfRule>
  </conditionalFormatting>
  <conditionalFormatting sqref="B151">
    <cfRule type="containsText" dxfId="41" priority="49" stopIfTrue="1" operator="containsText" text="x,xx">
      <formula>NOT(ISERROR(SEARCH("x,xx",B151)))</formula>
    </cfRule>
  </conditionalFormatting>
  <conditionalFormatting sqref="B155">
    <cfRule type="containsText" dxfId="40" priority="48" stopIfTrue="1" operator="containsText" text="x,xx">
      <formula>NOT(ISERROR(SEARCH("x,xx",B155)))</formula>
    </cfRule>
  </conditionalFormatting>
  <conditionalFormatting sqref="B159">
    <cfRule type="containsText" dxfId="39" priority="47" stopIfTrue="1" operator="containsText" text="x,xx">
      <formula>NOT(ISERROR(SEARCH("x,xx",B159)))</formula>
    </cfRule>
  </conditionalFormatting>
  <conditionalFormatting sqref="B163">
    <cfRule type="containsText" dxfId="38" priority="46" stopIfTrue="1" operator="containsText" text="x,xx">
      <formula>NOT(ISERROR(SEARCH("x,xx",B163)))</formula>
    </cfRule>
  </conditionalFormatting>
  <conditionalFormatting sqref="B162">
    <cfRule type="containsText" dxfId="37" priority="45" stopIfTrue="1" operator="containsText" text="x,xx">
      <formula>NOT(ISERROR(SEARCH("x,xx",B162)))</formula>
    </cfRule>
  </conditionalFormatting>
  <conditionalFormatting sqref="B149">
    <cfRule type="containsText" dxfId="36" priority="44" stopIfTrue="1" operator="containsText" text="x,xx">
      <formula>NOT(ISERROR(SEARCH("x,xx",B149)))</formula>
    </cfRule>
  </conditionalFormatting>
  <conditionalFormatting sqref="F84">
    <cfRule type="containsText" dxfId="35" priority="41" stopIfTrue="1" operator="containsText" text="x,xx">
      <formula>NOT(ISERROR(SEARCH("x,xx",F84)))</formula>
    </cfRule>
  </conditionalFormatting>
  <conditionalFormatting sqref="F96">
    <cfRule type="containsText" dxfId="34" priority="36" stopIfTrue="1" operator="containsText" text="x,xx">
      <formula>NOT(ISERROR(SEARCH("x,xx",F96)))</formula>
    </cfRule>
  </conditionalFormatting>
  <conditionalFormatting sqref="F115">
    <cfRule type="containsText" dxfId="33" priority="35" stopIfTrue="1" operator="containsText" text="x,xx">
      <formula>NOT(ISERROR(SEARCH("x,xx",F115)))</formula>
    </cfRule>
  </conditionalFormatting>
  <conditionalFormatting sqref="F125">
    <cfRule type="containsText" dxfId="32" priority="34" stopIfTrue="1" operator="containsText" text="x,xx">
      <formula>NOT(ISERROR(SEARCH("x,xx",F125)))</formula>
    </cfRule>
  </conditionalFormatting>
  <conditionalFormatting sqref="F131">
    <cfRule type="containsText" dxfId="31" priority="33" stopIfTrue="1" operator="containsText" text="x,xx">
      <formula>NOT(ISERROR(SEARCH("x,xx",F131)))</formula>
    </cfRule>
  </conditionalFormatting>
  <conditionalFormatting sqref="F142">
    <cfRule type="containsText" dxfId="30" priority="32" stopIfTrue="1" operator="containsText" text="x,xx">
      <formula>NOT(ISERROR(SEARCH("x,xx",F142)))</formula>
    </cfRule>
  </conditionalFormatting>
  <conditionalFormatting sqref="F155">
    <cfRule type="containsText" dxfId="29" priority="31" stopIfTrue="1" operator="containsText" text="x,xx">
      <formula>NOT(ISERROR(SEARCH("x,xx",F155)))</formula>
    </cfRule>
  </conditionalFormatting>
  <conditionalFormatting sqref="F163">
    <cfRule type="containsText" dxfId="28" priority="30" stopIfTrue="1" operator="containsText" text="x,xx">
      <formula>NOT(ISERROR(SEARCH("x,xx",F163)))</formula>
    </cfRule>
  </conditionalFormatting>
  <conditionalFormatting sqref="F165">
    <cfRule type="containsText" dxfId="27" priority="29" stopIfTrue="1" operator="containsText" text="x,xx">
      <formula>NOT(ISERROR(SEARCH("x,xx",F165)))</formula>
    </cfRule>
  </conditionalFormatting>
  <conditionalFormatting sqref="F175">
    <cfRule type="containsText" dxfId="26" priority="28" stopIfTrue="1" operator="containsText" text="x,xx">
      <formula>NOT(ISERROR(SEARCH("x,xx",F175)))</formula>
    </cfRule>
  </conditionalFormatting>
  <conditionalFormatting sqref="F183">
    <cfRule type="containsText" dxfId="25" priority="27" stopIfTrue="1" operator="containsText" text="x,xx">
      <formula>NOT(ISERROR(SEARCH("x,xx",F183)))</formula>
    </cfRule>
  </conditionalFormatting>
  <conditionalFormatting sqref="F189">
    <cfRule type="containsText" dxfId="24" priority="26" stopIfTrue="1" operator="containsText" text="x,xx">
      <formula>NOT(ISERROR(SEARCH("x,xx",F189)))</formula>
    </cfRule>
  </conditionalFormatting>
  <conditionalFormatting sqref="G41:G45">
    <cfRule type="containsText" dxfId="23" priority="24" stopIfTrue="1" operator="containsText" text="x,xx">
      <formula>NOT(ISERROR(SEARCH("x,xx",G41)))</formula>
    </cfRule>
  </conditionalFormatting>
  <conditionalFormatting sqref="G47">
    <cfRule type="containsText" dxfId="22" priority="23" stopIfTrue="1" operator="containsText" text="x,xx">
      <formula>NOT(ISERROR(SEARCH("x,xx",G47)))</formula>
    </cfRule>
  </conditionalFormatting>
  <conditionalFormatting sqref="G55:G64">
    <cfRule type="containsText" dxfId="21" priority="22" stopIfTrue="1" operator="containsText" text="x,xx">
      <formula>NOT(ISERROR(SEARCH("x,xx",G55)))</formula>
    </cfRule>
  </conditionalFormatting>
  <conditionalFormatting sqref="G67:G74">
    <cfRule type="containsText" dxfId="20" priority="21" stopIfTrue="1" operator="containsText" text="x,xx">
      <formula>NOT(ISERROR(SEARCH("x,xx",G67)))</formula>
    </cfRule>
  </conditionalFormatting>
  <conditionalFormatting sqref="G80:G83">
    <cfRule type="containsText" dxfId="19" priority="20" stopIfTrue="1" operator="containsText" text="x,xx">
      <formula>NOT(ISERROR(SEARCH("x,xx",G80)))</formula>
    </cfRule>
  </conditionalFormatting>
  <conditionalFormatting sqref="G85:G87">
    <cfRule type="containsText" dxfId="18" priority="19" stopIfTrue="1" operator="containsText" text="x,xx">
      <formula>NOT(ISERROR(SEARCH("x,xx",G85)))</formula>
    </cfRule>
  </conditionalFormatting>
  <conditionalFormatting sqref="G89:G91">
    <cfRule type="containsText" dxfId="17" priority="18" stopIfTrue="1" operator="containsText" text="x,xx">
      <formula>NOT(ISERROR(SEARCH("x,xx",G89)))</formula>
    </cfRule>
  </conditionalFormatting>
  <conditionalFormatting sqref="G93:G95">
    <cfRule type="containsText" dxfId="16" priority="17" stopIfTrue="1" operator="containsText" text="x,xx">
      <formula>NOT(ISERROR(SEARCH("x,xx",G93)))</formula>
    </cfRule>
  </conditionalFormatting>
  <conditionalFormatting sqref="G97:G99">
    <cfRule type="containsText" dxfId="15" priority="16" stopIfTrue="1" operator="containsText" text="x,xx">
      <formula>NOT(ISERROR(SEARCH("x,xx",G97)))</formula>
    </cfRule>
  </conditionalFormatting>
  <conditionalFormatting sqref="G101:G103">
    <cfRule type="containsText" dxfId="14" priority="15" stopIfTrue="1" operator="containsText" text="x,xx">
      <formula>NOT(ISERROR(SEARCH("x,xx",G101)))</formula>
    </cfRule>
  </conditionalFormatting>
  <conditionalFormatting sqref="G105">
    <cfRule type="containsText" dxfId="13" priority="14" stopIfTrue="1" operator="containsText" text="x,xx">
      <formula>NOT(ISERROR(SEARCH("x,xx",G105)))</formula>
    </cfRule>
  </conditionalFormatting>
  <conditionalFormatting sqref="G107:G108">
    <cfRule type="containsText" dxfId="12" priority="13" stopIfTrue="1" operator="containsText" text="x,xx">
      <formula>NOT(ISERROR(SEARCH("x,xx",G107)))</formula>
    </cfRule>
  </conditionalFormatting>
  <conditionalFormatting sqref="G112:G122">
    <cfRule type="containsText" dxfId="11" priority="12" stopIfTrue="1" operator="containsText" text="x,xx">
      <formula>NOT(ISERROR(SEARCH("x,xx",G112)))</formula>
    </cfRule>
  </conditionalFormatting>
  <conditionalFormatting sqref="G125:G132">
    <cfRule type="containsText" dxfId="10" priority="11" stopIfTrue="1" operator="containsText" text="x,xx">
      <formula>NOT(ISERROR(SEARCH("x,xx",G125)))</formula>
    </cfRule>
  </conditionalFormatting>
  <conditionalFormatting sqref="G138:G141">
    <cfRule type="containsText" dxfId="9" priority="10" stopIfTrue="1" operator="containsText" text="x,xx">
      <formula>NOT(ISERROR(SEARCH("x,xx",G138)))</formula>
    </cfRule>
  </conditionalFormatting>
  <conditionalFormatting sqref="G143:G145">
    <cfRule type="containsText" dxfId="8" priority="9" stopIfTrue="1" operator="containsText" text="x,xx">
      <formula>NOT(ISERROR(SEARCH("x,xx",G143)))</formula>
    </cfRule>
  </conditionalFormatting>
  <conditionalFormatting sqref="G147:G150">
    <cfRule type="containsText" dxfId="7" priority="8" stopIfTrue="1" operator="containsText" text="x,xx">
      <formula>NOT(ISERROR(SEARCH("x,xx",G147)))</formula>
    </cfRule>
  </conditionalFormatting>
  <conditionalFormatting sqref="G152:G154">
    <cfRule type="containsText" dxfId="6" priority="7" stopIfTrue="1" operator="containsText" text="x,xx">
      <formula>NOT(ISERROR(SEARCH("x,xx",G152)))</formula>
    </cfRule>
  </conditionalFormatting>
  <conditionalFormatting sqref="G156:G158">
    <cfRule type="containsText" dxfId="5" priority="6" stopIfTrue="1" operator="containsText" text="x,xx">
      <formula>NOT(ISERROR(SEARCH("x,xx",G156)))</formula>
    </cfRule>
  </conditionalFormatting>
  <conditionalFormatting sqref="G160:G162">
    <cfRule type="containsText" dxfId="4" priority="5" stopIfTrue="1" operator="containsText" text="x,xx">
      <formula>NOT(ISERROR(SEARCH("x,xx",G160)))</formula>
    </cfRule>
  </conditionalFormatting>
  <conditionalFormatting sqref="G164">
    <cfRule type="containsText" dxfId="3" priority="4" stopIfTrue="1" operator="containsText" text="x,xx">
      <formula>NOT(ISERROR(SEARCH("x,xx",G164)))</formula>
    </cfRule>
  </conditionalFormatting>
  <conditionalFormatting sqref="G166:G168">
    <cfRule type="containsText" dxfId="2" priority="3" stopIfTrue="1" operator="containsText" text="x,xx">
      <formula>NOT(ISERROR(SEARCH("x,xx",G166)))</formula>
    </cfRule>
  </conditionalFormatting>
  <conditionalFormatting sqref="G172:G180">
    <cfRule type="containsText" dxfId="1" priority="2" stopIfTrue="1" operator="containsText" text="x,xx">
      <formula>NOT(ISERROR(SEARCH("x,xx",G172)))</formula>
    </cfRule>
  </conditionalFormatting>
  <conditionalFormatting sqref="G183:G190">
    <cfRule type="containsText" dxfId="0" priority="1" stopIfTrue="1" operator="containsText" text="x,xx">
      <formula>NOT(ISERROR(SEARCH("x,xx",G183)))</formula>
    </cfRule>
  </conditionalFormatting>
  <printOptions horizontalCentered="1"/>
  <pageMargins left="0.39370078740157483" right="0.39370078740157483" top="0.86614173228346458" bottom="0.47244094488188981" header="0.23622047244094491" footer="0.23622047244094491"/>
  <pageSetup paperSize="9" scale="90" fitToHeight="0" orientation="landscape" r:id="rId1"/>
  <headerFooter>
    <oddHeader xml:space="preserve">&amp;L
&amp;G&amp;C&amp;"-,Negrito"&amp;11&amp;K03+000
BANCO DO ESTADO DO RIO GRANDE DO SUL S.A.
UNIDADE DE ENGENHARIA&amp;R&amp;"-,Negrito"&amp;12&amp;K03+000
PROCESSO Nº 0000037/2021
</oddHeader>
    <oddFooter>&amp;R&amp;"-,Regular"&amp;9&amp;K03+000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zoomScaleNormal="100" workbookViewId="0">
      <selection activeCell="B6" sqref="B6:D6"/>
    </sheetView>
  </sheetViews>
  <sheetFormatPr defaultRowHeight="12.75" x14ac:dyDescent="0.2"/>
  <cols>
    <col min="1" max="1" width="12.7109375" customWidth="1"/>
    <col min="2" max="4" width="40.7109375" customWidth="1"/>
  </cols>
  <sheetData>
    <row r="2" spans="1:4" x14ac:dyDescent="0.2">
      <c r="A2" s="51" t="s">
        <v>146</v>
      </c>
      <c r="B2" s="98" t="s">
        <v>147</v>
      </c>
      <c r="C2" s="98"/>
      <c r="D2" s="98"/>
    </row>
    <row r="3" spans="1:4" x14ac:dyDescent="0.2">
      <c r="A3" s="52" t="s">
        <v>148</v>
      </c>
      <c r="B3" s="99" t="s">
        <v>160</v>
      </c>
      <c r="C3" s="99"/>
      <c r="D3" s="99"/>
    </row>
    <row r="4" spans="1:4" x14ac:dyDescent="0.2">
      <c r="A4" s="53" t="s">
        <v>149</v>
      </c>
      <c r="B4" s="100" t="s">
        <v>159</v>
      </c>
      <c r="C4" s="100"/>
      <c r="D4" s="100"/>
    </row>
    <row r="5" spans="1:4" x14ac:dyDescent="0.2">
      <c r="A5" s="53" t="s">
        <v>150</v>
      </c>
      <c r="B5" s="100" t="s">
        <v>158</v>
      </c>
      <c r="C5" s="100"/>
      <c r="D5" s="100"/>
    </row>
    <row r="6" spans="1:4" ht="12.75" customHeight="1" x14ac:dyDescent="0.2">
      <c r="A6" s="53" t="s">
        <v>151</v>
      </c>
      <c r="B6" s="100" t="s">
        <v>157</v>
      </c>
      <c r="C6" s="100"/>
      <c r="D6" s="100"/>
    </row>
    <row r="7" spans="1:4" ht="12.75" customHeight="1" x14ac:dyDescent="0.2">
      <c r="A7" s="54" t="s">
        <v>155</v>
      </c>
      <c r="B7" s="97" t="s">
        <v>156</v>
      </c>
      <c r="C7" s="97"/>
      <c r="D7" s="97"/>
    </row>
  </sheetData>
  <mergeCells count="6">
    <mergeCell ref="B7:D7"/>
    <mergeCell ref="B2:D2"/>
    <mergeCell ref="B3:D3"/>
    <mergeCell ref="B4:D4"/>
    <mergeCell ref="B5:D5"/>
    <mergeCell ref="B6:D6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&amp;L&amp;G&amp;C&amp;"-,Negrito"&amp;11&amp;K03+000BANCO DO ESTADO DO RIO GRANDE DO SUL S.A.
UNIDADE DE ENGENHARIA&amp;R&amp;"-,Negrito"&amp;11&amp;K03+000PROCESSO Nº 0001021/2020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Reforma de logos</vt:lpstr>
      <vt:lpstr>Cronograma</vt:lpstr>
      <vt:lpstr>'Reforma de logos'!Area_de_impressao</vt:lpstr>
      <vt:lpstr>'Reforma de logos'!Titulos_de_impressao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CLEONICE EVANIR BORN DE SOUZA</cp:lastModifiedBy>
  <cp:lastPrinted>2020-12-11T16:08:52Z</cp:lastPrinted>
  <dcterms:created xsi:type="dcterms:W3CDTF">2000-05-25T11:19:14Z</dcterms:created>
  <dcterms:modified xsi:type="dcterms:W3CDTF">2021-02-04T17:29:03Z</dcterms:modified>
</cp:coreProperties>
</file>